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codeName="ThisWorkbook" defaultThemeVersion="124226"/>
  <mc:AlternateContent xmlns:mc="http://schemas.openxmlformats.org/markup-compatibility/2006">
    <mc:Choice Requires="x15">
      <x15ac:absPath xmlns:x15ac="http://schemas.microsoft.com/office/spreadsheetml/2010/11/ac" url="E:\Asa 2020\Collectes\Semaine du 16.11.2020\"/>
    </mc:Choice>
  </mc:AlternateContent>
  <bookViews>
    <workbookView xWindow="0" yWindow="0" windowWidth="28800" windowHeight="12300" firstSheet="1" activeTab="2"/>
  </bookViews>
  <sheets>
    <sheet name="Canevas8ROUTES" sheetId="2" state="hidden" r:id="rId1"/>
    <sheet name="RAPPORT TP 16-11-2020" sheetId="14" r:id="rId2"/>
    <sheet name="Feuil1" sheetId="15" r:id="rId3"/>
    <sheet name="Districts" sheetId="7" state="hidden" r:id="rId4"/>
    <sheet name="Metadonnées" sheetId="4" state="hidden" r:id="rId5"/>
    <sheet name="Liste" sheetId="1" state="hidden" r:id="rId6"/>
    <sheet name="Classmt Routes par Faritany" sheetId="12" state="hidden" r:id="rId7"/>
  </sheets>
  <definedNames>
    <definedName name="_xlnm._FilterDatabase" localSheetId="2" hidden="1">Feuil1!$A$2:$AN$2</definedName>
    <definedName name="_xlnm._FilterDatabase" localSheetId="1" hidden="1">'RAPPORT TP 16-11-2020'!$A$2:$AQ$509</definedName>
    <definedName name="Alaotra_Mangoro">Liste!$L$25:$L$29</definedName>
    <definedName name="Amoron_i_Mania">Liste!$O$25:$O$28</definedName>
    <definedName name="Analamanga">Liste!$H$25:$H$31</definedName>
    <definedName name="Analanjirofo">Liste!$M$25:$M$30</definedName>
    <definedName name="Androy">Liste!$T$25:$T$28</definedName>
    <definedName name="Anosy">Liste!$U$25:$U$27</definedName>
    <definedName name="Antananarivo">Liste!$F$3:$F$20</definedName>
    <definedName name="Antsiranana">Liste!$D$3:$D$4</definedName>
    <definedName name="Atsimo_Andrefana">Liste!$V$25:$V$34</definedName>
    <definedName name="Atsimo_Atsinanana">Liste!$P$25:$P$29</definedName>
    <definedName name="Atsinanana">Liste!$N$25:$N$30</definedName>
    <definedName name="Betsiboka">Liste!$D$25:$D$27</definedName>
    <definedName name="Boeny">Liste!$E$25:$E$30</definedName>
    <definedName name="Bongolava">Liste!$I$25:$I$26</definedName>
    <definedName name="Catégorie_travaux">Liste!$B$53:$H$53</definedName>
    <definedName name="Classe">Liste!$B$37:$B$43</definedName>
    <definedName name="Diana">Liste!$B$25:$B$29</definedName>
    <definedName name="Entretien_Courant">Liste!$E$37:$E$51</definedName>
    <definedName name="Entretien_Périodique">Liste!$F$37:$F$51</definedName>
    <definedName name="Famille">#REF!</definedName>
    <definedName name="Faritany">Liste!$D$2:$I$2</definedName>
    <definedName name="Fianarantsoa">Liste!$H$3:$H$21</definedName>
    <definedName name="Financement">Liste!$K$38:$K$49</definedName>
    <definedName name="Grands_Travaux">Liste!$G$37:$G$51</definedName>
    <definedName name="GrandsTravaux">Liste!$G$37:$G$51</definedName>
    <definedName name="Hanta">#REF!</definedName>
    <definedName name="Haute_Matsiatra">Liste!$Q$25:$Q$31</definedName>
    <definedName name="Hery">#REF!</definedName>
    <definedName name="Identification">Liste!$B$3:$B$20</definedName>
    <definedName name="Ihorombe">Liste!$R$25:$R$27</definedName>
    <definedName name="Itasy">Liste!$J$25:$J$27</definedName>
    <definedName name="Lanto">#REF!</definedName>
    <definedName name="Liste_District">Districts!$B$2:$M$24</definedName>
    <definedName name="Mahajanga">Liste!$E$3:$E$20</definedName>
    <definedName name="Melaky">Liste!$F$25:$F$29</definedName>
    <definedName name="Menabe">Liste!$W$25:$W$29</definedName>
    <definedName name="natures">#REF!</definedName>
    <definedName name="Sava">Liste!$C$25:$C$28</definedName>
    <definedName name="Situation">Liste!$C$3:$C$20</definedName>
    <definedName name="Sofia">Liste!$G$25:$G$31</definedName>
    <definedName name="TEA">Liste!$C$54:$C$62</definedName>
    <definedName name="TEA_TES">Liste!$G$54:$G$62</definedName>
    <definedName name="TER">Liste!$B$54:$B$62</definedName>
    <definedName name="TER_TEA">Liste!$E$54:$E$62</definedName>
    <definedName name="TER_TEA_TES">Liste!$H$54:$H$62</definedName>
    <definedName name="TER_TES">Liste!$F$54:$F$62</definedName>
    <definedName name="TES">Liste!$D$54:$D$62</definedName>
    <definedName name="Toamasina">Liste!$G$3:$G$19</definedName>
    <definedName name="Toliary">Liste!$I$3:$I$20</definedName>
    <definedName name="Travaux">Liste!$E$36:$H$36</definedName>
    <definedName name="Travaux_D_urgence">Liste!$H$37:$H$51</definedName>
    <definedName name="Type_surface">Liste!$C$37:$C$50</definedName>
    <definedName name="Vakinankaratra">Liste!$K$25:$K$30</definedName>
    <definedName name="Vatovavy_Fitovinany">Liste!$S$25:$S$30</definedName>
  </definedNames>
  <calcPr calcId="162913"/>
</workbook>
</file>

<file path=xl/calcChain.xml><?xml version="1.0" encoding="utf-8"?>
<calcChain xmlns="http://schemas.openxmlformats.org/spreadsheetml/2006/main">
  <c r="AD443" i="14" l="1"/>
  <c r="AD439" i="14"/>
  <c r="AK445" i="14" l="1"/>
  <c r="AK444" i="14"/>
  <c r="X448" i="14" l="1"/>
  <c r="X7" i="14" l="1"/>
  <c r="X8" i="14"/>
  <c r="X5" i="14"/>
  <c r="X3" i="14"/>
  <c r="X6" i="14"/>
  <c r="X4" i="14"/>
  <c r="C25" i="7" l="1"/>
</calcChain>
</file>

<file path=xl/sharedStrings.xml><?xml version="1.0" encoding="utf-8"?>
<sst xmlns="http://schemas.openxmlformats.org/spreadsheetml/2006/main" count="17777" uniqueCount="4193">
  <si>
    <t>FARITANY</t>
  </si>
  <si>
    <t>Antsiranana</t>
  </si>
  <si>
    <t>Mahajanga</t>
  </si>
  <si>
    <t>Antananarivo</t>
  </si>
  <si>
    <t>Toamasina</t>
  </si>
  <si>
    <t>Fianarantsoa</t>
  </si>
  <si>
    <t>Toliary</t>
  </si>
  <si>
    <t xml:space="preserve">Diana </t>
  </si>
  <si>
    <t>Sava</t>
  </si>
  <si>
    <t>Betsiboka</t>
  </si>
  <si>
    <t>Boeny</t>
  </si>
  <si>
    <t>Melaky</t>
  </si>
  <si>
    <t>Sofia</t>
  </si>
  <si>
    <t>Analamanga</t>
  </si>
  <si>
    <t>Bongolava</t>
  </si>
  <si>
    <t>Itasy</t>
  </si>
  <si>
    <t>Vakinankaratra</t>
  </si>
  <si>
    <t>Alaotra Mangoro</t>
  </si>
  <si>
    <t>Analanjirofo</t>
  </si>
  <si>
    <t>Atsinanana</t>
  </si>
  <si>
    <t>Amoron'i Mania</t>
  </si>
  <si>
    <t>ATsimo Atsinanana</t>
  </si>
  <si>
    <t>Haute Matsiatra</t>
  </si>
  <si>
    <t>Ihorombe</t>
  </si>
  <si>
    <t>Vatovavy Fitovinany</t>
  </si>
  <si>
    <t>Androy</t>
  </si>
  <si>
    <t>Anosy</t>
  </si>
  <si>
    <t xml:space="preserve">Atsimo Andrefana </t>
  </si>
  <si>
    <t>Menabe</t>
  </si>
  <si>
    <t>Befotaka</t>
  </si>
  <si>
    <t>Farafangana</t>
  </si>
  <si>
    <t>Midongy Atsimo</t>
  </si>
  <si>
    <t>Vangaindrano</t>
  </si>
  <si>
    <t>Vondrozo</t>
  </si>
  <si>
    <t>Kandreho</t>
  </si>
  <si>
    <t>Maevatanana</t>
  </si>
  <si>
    <t>Tsaratanana</t>
  </si>
  <si>
    <t>Ambato boeny</t>
  </si>
  <si>
    <t>Mahajanga I</t>
  </si>
  <si>
    <t>Mahajanga II</t>
  </si>
  <si>
    <t>Marovoay</t>
  </si>
  <si>
    <t>Mitsinjo</t>
  </si>
  <si>
    <t>Soalala</t>
  </si>
  <si>
    <t>Fenoarivo Be</t>
  </si>
  <si>
    <t>Tsiroanimandidy</t>
  </si>
  <si>
    <t>Ambanja</t>
  </si>
  <si>
    <t>Ambilobe</t>
  </si>
  <si>
    <t>Antsiranana I</t>
  </si>
  <si>
    <t>Antsiranana II</t>
  </si>
  <si>
    <t>Nosy be</t>
  </si>
  <si>
    <t>Iakora</t>
  </si>
  <si>
    <t>Ihosy</t>
  </si>
  <si>
    <t>Ivohobe</t>
  </si>
  <si>
    <t>Arivonimamo</t>
  </si>
  <si>
    <t>Miarinarivo</t>
  </si>
  <si>
    <t>Soavinandrina</t>
  </si>
  <si>
    <t>Ambalavao</t>
  </si>
  <si>
    <t>Ambohimahasoa</t>
  </si>
  <si>
    <t>Ikalamavony</t>
  </si>
  <si>
    <t>Ambatomainty</t>
  </si>
  <si>
    <t>Antsalova</t>
  </si>
  <si>
    <t>Besalampy</t>
  </si>
  <si>
    <t>Maintirano</t>
  </si>
  <si>
    <t>Morafeno be</t>
  </si>
  <si>
    <t>Belo-tsiribihina</t>
  </si>
  <si>
    <t>Mahabo</t>
  </si>
  <si>
    <t>Manja</t>
  </si>
  <si>
    <t>Miandrivazo</t>
  </si>
  <si>
    <t>Morondava</t>
  </si>
  <si>
    <t>Andapa</t>
  </si>
  <si>
    <t>Antalaha</t>
  </si>
  <si>
    <t>Sambava</t>
  </si>
  <si>
    <t>Vohimarina</t>
  </si>
  <si>
    <t>Analalava</t>
  </si>
  <si>
    <t>Antsohihy</t>
  </si>
  <si>
    <t>Bealalana</t>
  </si>
  <si>
    <t>Befandrina Nord</t>
  </si>
  <si>
    <t>Boriziny</t>
  </si>
  <si>
    <t>Mampikony</t>
  </si>
  <si>
    <t>Mandritsara</t>
  </si>
  <si>
    <t>Ambatolampy</t>
  </si>
  <si>
    <t>Antanifotsy</t>
  </si>
  <si>
    <t>Antsirabe I</t>
  </si>
  <si>
    <t>Antsirabe II</t>
  </si>
  <si>
    <t>Betafo</t>
  </si>
  <si>
    <t>Faratsiho</t>
  </si>
  <si>
    <t>Ifanadiana</t>
  </si>
  <si>
    <t>Ikongo</t>
  </si>
  <si>
    <t>Manakara</t>
  </si>
  <si>
    <t>Mananjary</t>
  </si>
  <si>
    <t>Nosy Varika</t>
  </si>
  <si>
    <t>Vohipeno</t>
  </si>
  <si>
    <t>Ambatondrazaka</t>
  </si>
  <si>
    <t>Amparafaravola</t>
  </si>
  <si>
    <t>Andilamena</t>
  </si>
  <si>
    <t>Anosibe an'ala</t>
  </si>
  <si>
    <t>Moramanga</t>
  </si>
  <si>
    <t>Ambatofinandrahana</t>
  </si>
  <si>
    <t>Ambositra</t>
  </si>
  <si>
    <t>Fandrina</t>
  </si>
  <si>
    <t>Manandrina</t>
  </si>
  <si>
    <t>Ambohidratrimo</t>
  </si>
  <si>
    <t>Andramasina</t>
  </si>
  <si>
    <t>Anjozorobe</t>
  </si>
  <si>
    <t>Antananarivo-Atsimodrano</t>
  </si>
  <si>
    <t>Antananarivo-Avarandrano</t>
  </si>
  <si>
    <t>Antananarivo-Renivohitra</t>
  </si>
  <si>
    <t>Manjakandrina</t>
  </si>
  <si>
    <t>Fenoarivo</t>
  </si>
  <si>
    <t>Mananara</t>
  </si>
  <si>
    <t>Maroantsetra</t>
  </si>
  <si>
    <t>Sainte Marie</t>
  </si>
  <si>
    <t>Soanierana Ivongo</t>
  </si>
  <si>
    <t>Vavatenina</t>
  </si>
  <si>
    <t>Ambovombe</t>
  </si>
  <si>
    <t>Bekily</t>
  </si>
  <si>
    <t>Beloha</t>
  </si>
  <si>
    <t>Tsihombe</t>
  </si>
  <si>
    <t>Amboasary Atsimo</t>
  </si>
  <si>
    <t>Betroka</t>
  </si>
  <si>
    <t>Taolanaro</t>
  </si>
  <si>
    <t>Antanambao Manampotsy</t>
  </si>
  <si>
    <t>Brickaville</t>
  </si>
  <si>
    <t>Mahanoro</t>
  </si>
  <si>
    <t>Marolambo</t>
  </si>
  <si>
    <t>Toamasina I</t>
  </si>
  <si>
    <t>Vatomandry</t>
  </si>
  <si>
    <t>Ampanihy</t>
  </si>
  <si>
    <t>Ankazobe</t>
  </si>
  <si>
    <t>Benenitra</t>
  </si>
  <si>
    <t>Beroroha</t>
  </si>
  <si>
    <t>Betioky</t>
  </si>
  <si>
    <t>Morombe</t>
  </si>
  <si>
    <t>Sakaraha</t>
  </si>
  <si>
    <t>Tanandranto</t>
  </si>
  <si>
    <t>Toliara I</t>
  </si>
  <si>
    <t>Toliara II</t>
  </si>
  <si>
    <t>Route</t>
  </si>
  <si>
    <t>Localité début</t>
  </si>
  <si>
    <t>Localité  Fin</t>
  </si>
  <si>
    <t>PK début</t>
  </si>
  <si>
    <t>PK fin</t>
  </si>
  <si>
    <t>Type initial surface</t>
  </si>
  <si>
    <t>Type final Surface</t>
  </si>
  <si>
    <t>Catégorie des travaux</t>
  </si>
  <si>
    <t>Ressources</t>
  </si>
  <si>
    <t>Marché N°</t>
  </si>
  <si>
    <t>Lot N°</t>
  </si>
  <si>
    <t>Titulaire</t>
  </si>
  <si>
    <t>Durée des 
W en mois</t>
  </si>
  <si>
    <t>Date 
début W</t>
  </si>
  <si>
    <t>Date 
Fin W</t>
  </si>
  <si>
    <t>REGIONS</t>
  </si>
  <si>
    <t>DISTRICTS</t>
  </si>
  <si>
    <t>CLASSE</t>
  </si>
  <si>
    <t>TYPE DE W</t>
  </si>
  <si>
    <t>CATEGORIE DES TRAVAUX</t>
  </si>
  <si>
    <t>MOD</t>
  </si>
  <si>
    <t>FINANCEMENT</t>
  </si>
  <si>
    <t>RNP</t>
  </si>
  <si>
    <t>RB</t>
  </si>
  <si>
    <t>Entretien courant</t>
  </si>
  <si>
    <t>ARM</t>
  </si>
  <si>
    <t>RPI</t>
  </si>
  <si>
    <t>RNS</t>
  </si>
  <si>
    <t>RT</t>
  </si>
  <si>
    <t>Construction</t>
  </si>
  <si>
    <t>Entretien périodique</t>
  </si>
  <si>
    <t>OTU</t>
  </si>
  <si>
    <t>FER</t>
  </si>
  <si>
    <t>RNT</t>
  </si>
  <si>
    <t>Travaux d'urgence</t>
  </si>
  <si>
    <t>DPC</t>
  </si>
  <si>
    <t>UE</t>
  </si>
  <si>
    <t>RC</t>
  </si>
  <si>
    <t>Points à temps (PAT)</t>
  </si>
  <si>
    <t>Réhabilitation</t>
  </si>
  <si>
    <t>DIRTP Antananarivo</t>
  </si>
  <si>
    <t>PUPIRV</t>
  </si>
  <si>
    <t>RIP</t>
  </si>
  <si>
    <t>Pavé</t>
  </si>
  <si>
    <t>Assainissement</t>
  </si>
  <si>
    <t>Réparation</t>
  </si>
  <si>
    <t>DIRTP Antsiranana</t>
  </si>
  <si>
    <t>UE - BEI - RPI</t>
  </si>
  <si>
    <t>Rocade</t>
  </si>
  <si>
    <t>Macadam</t>
  </si>
  <si>
    <t>Chaussées</t>
  </si>
  <si>
    <t>DIRTP Mahajanga</t>
  </si>
  <si>
    <t>BM</t>
  </si>
  <si>
    <t>Voirie Urbaine</t>
  </si>
  <si>
    <t>Platelage</t>
  </si>
  <si>
    <t>Aménagement</t>
  </si>
  <si>
    <t>Reconstruction</t>
  </si>
  <si>
    <t>DIRTP Toamasina</t>
  </si>
  <si>
    <t>BADEA/FSD/RPI</t>
  </si>
  <si>
    <t>Travaux de bitumage</t>
  </si>
  <si>
    <t>DIRTP Fianarantsoa</t>
  </si>
  <si>
    <t>BM-IDA/credit- 5187-MG</t>
  </si>
  <si>
    <t>DIRTP Toliary</t>
  </si>
  <si>
    <t>GER</t>
  </si>
  <si>
    <t>Dalot</t>
  </si>
  <si>
    <t xml:space="preserve">DRTP Diana </t>
  </si>
  <si>
    <t>Pavage</t>
  </si>
  <si>
    <t>DRTP Sava</t>
  </si>
  <si>
    <t>Reprofilage lourd et léger</t>
  </si>
  <si>
    <t>DRTP Betsiboka</t>
  </si>
  <si>
    <t>DRTP Boeny</t>
  </si>
  <si>
    <t>DRTP Melaky</t>
  </si>
  <si>
    <t>DRTP Sofia</t>
  </si>
  <si>
    <t>DRTP Analamanga</t>
  </si>
  <si>
    <t>Terrassement</t>
  </si>
  <si>
    <t>DRTP Bongolava</t>
  </si>
  <si>
    <t>TER (Routine)</t>
  </si>
  <si>
    <t>DRTP Itasy</t>
  </si>
  <si>
    <t>TES (Spécialisé)</t>
  </si>
  <si>
    <t>DRTP Vakinankaratra</t>
  </si>
  <si>
    <t>TESP</t>
  </si>
  <si>
    <t>DRTP Alaotra Mangoro</t>
  </si>
  <si>
    <t>TEA (Améliorant)</t>
  </si>
  <si>
    <t>DRTP Analanjirofo</t>
  </si>
  <si>
    <t>TEC (Courant)</t>
  </si>
  <si>
    <t>DRTP Atsinanana</t>
  </si>
  <si>
    <t>TESPAT</t>
  </si>
  <si>
    <t>DRTP Amoron'i Mania</t>
  </si>
  <si>
    <t>TECU</t>
  </si>
  <si>
    <t>DRTP Atsimo Atsinanana</t>
  </si>
  <si>
    <t>TEAO (Améliorant ouvrage)</t>
  </si>
  <si>
    <t>DRTP Haute Matsiatra</t>
  </si>
  <si>
    <t>TEAC (Améliorant ?)</t>
  </si>
  <si>
    <t>DRTP Ihorombe</t>
  </si>
  <si>
    <t>TERC (Routine ?)</t>
  </si>
  <si>
    <t>DRTP Vatovavy Fitovinany</t>
  </si>
  <si>
    <t>TERU (Routine ?)</t>
  </si>
  <si>
    <t>DRTP Androy</t>
  </si>
  <si>
    <t>TES PONT ??</t>
  </si>
  <si>
    <t>DRTP Anosy</t>
  </si>
  <si>
    <t>TES bacs</t>
  </si>
  <si>
    <t xml:space="preserve">DRTP Atsimo Andrefana </t>
  </si>
  <si>
    <t>DRTP Menabe</t>
  </si>
  <si>
    <t>LOCALISATION GEOGRAPHIQUE</t>
  </si>
  <si>
    <t>Longueur 
traitée ou à traiter (km)</t>
  </si>
  <si>
    <t>Longueur 
traitée ou à traiter (ml)</t>
  </si>
  <si>
    <t>TYPE DE SURFACE</t>
  </si>
  <si>
    <t>Pont Bailey</t>
  </si>
  <si>
    <t>Bac</t>
  </si>
  <si>
    <t>Pont Mabey</t>
  </si>
  <si>
    <t>Pont BA</t>
  </si>
  <si>
    <t>Béton armé Comp</t>
  </si>
  <si>
    <t>CARACTERISTIQUES DES TRAVAUX</t>
  </si>
  <si>
    <r>
      <t xml:space="preserve">Montant 
en </t>
    </r>
    <r>
      <rPr>
        <b/>
        <u/>
        <sz val="12"/>
        <color theme="1"/>
        <rFont val="Calibri"/>
        <family val="2"/>
        <scheme val="minor"/>
      </rPr>
      <t>Ariary</t>
    </r>
  </si>
  <si>
    <t>CARACTERISTIQUE DU MARCHE</t>
  </si>
  <si>
    <t>REALISATIONS</t>
  </si>
  <si>
    <t>PORTEE</t>
  </si>
  <si>
    <t>Grands travaux</t>
  </si>
  <si>
    <t>Entretien courant OA</t>
  </si>
  <si>
    <t>Entretien courant Routes</t>
  </si>
  <si>
    <t>Entretien périodique OA</t>
  </si>
  <si>
    <t>Entretien périodique Routes</t>
  </si>
  <si>
    <t>Réhabilitation Routes</t>
  </si>
  <si>
    <t>Réhabilitation OA</t>
  </si>
  <si>
    <t>Construction Routes</t>
  </si>
  <si>
    <t>Construction OA</t>
  </si>
  <si>
    <t>Ouvrages d'assainissement</t>
  </si>
  <si>
    <t>Acquisition Bac</t>
  </si>
  <si>
    <t>Remise en état Bac</t>
  </si>
  <si>
    <t>Impact attendu</t>
  </si>
  <si>
    <t>Chine</t>
  </si>
  <si>
    <t>DRTP¨Betsiboka</t>
  </si>
  <si>
    <t>OBSERVATIONS</t>
  </si>
  <si>
    <t>Manjakandriana</t>
  </si>
  <si>
    <t>Liste_District</t>
  </si>
  <si>
    <t>Nombre districts</t>
  </si>
  <si>
    <t>Total</t>
  </si>
  <si>
    <t>N° Financement/ 
Convention</t>
  </si>
  <si>
    <t>Atsimo_Atsinanana</t>
  </si>
  <si>
    <t>Alaotra_Mangoro</t>
  </si>
  <si>
    <t>Haute_Matsiatra</t>
  </si>
  <si>
    <t>Vatovavy_Fitovinany</t>
  </si>
  <si>
    <t xml:space="preserve">Atsimo_Andrefana </t>
  </si>
  <si>
    <t>Amoron_i_Mania</t>
  </si>
  <si>
    <t>Fenoarivo Atsinanana</t>
  </si>
  <si>
    <t>Port Bergé</t>
  </si>
  <si>
    <t>SITUATION DES TRAVAUX</t>
  </si>
  <si>
    <t>TYPE DE TRAVAUX</t>
  </si>
  <si>
    <t>Réalisés</t>
  </si>
  <si>
    <t>En cours</t>
  </si>
  <si>
    <t>En vue</t>
  </si>
  <si>
    <t>En quête de financement</t>
  </si>
  <si>
    <t>Etat d'avancement physique (%)</t>
  </si>
  <si>
    <t>FARITANY CONCERNE</t>
  </si>
  <si>
    <t>REGION CONCERNEE</t>
  </si>
  <si>
    <t>TRAVAUX</t>
  </si>
  <si>
    <t>Routes</t>
  </si>
  <si>
    <t>Ouvrages d'art</t>
  </si>
  <si>
    <t>IDENTIFICATION</t>
  </si>
  <si>
    <t>Montant 
en devises</t>
  </si>
  <si>
    <t>Autres indications</t>
  </si>
  <si>
    <t>DISTRICT CIBLE 1</t>
  </si>
  <si>
    <t>DISTRICT CIBLE 2</t>
  </si>
  <si>
    <t>DISTRICT CIBLE 3</t>
  </si>
  <si>
    <t>Nb</t>
  </si>
  <si>
    <t>ANTANANARIVO</t>
  </si>
  <si>
    <t>MAHAJANGA</t>
  </si>
  <si>
    <t>TOLIARA</t>
  </si>
  <si>
    <t>TOAMASINA</t>
  </si>
  <si>
    <t>FIANARANTSOA</t>
  </si>
  <si>
    <t>ANTSIRANANA</t>
  </si>
  <si>
    <t>RPT</t>
  </si>
  <si>
    <t>RPM</t>
  </si>
  <si>
    <t>RPU</t>
  </si>
  <si>
    <t>RPA</t>
  </si>
  <si>
    <t>RPF</t>
  </si>
  <si>
    <t>RPD</t>
  </si>
  <si>
    <t>2</t>
  </si>
  <si>
    <t>1</t>
  </si>
  <si>
    <t>26</t>
  </si>
  <si>
    <t>4</t>
  </si>
  <si>
    <t>1bis</t>
  </si>
  <si>
    <t>19</t>
  </si>
  <si>
    <t>101</t>
  </si>
  <si>
    <t>7</t>
  </si>
  <si>
    <t>10</t>
  </si>
  <si>
    <t>12a</t>
  </si>
  <si>
    <t>21</t>
  </si>
  <si>
    <t>11</t>
  </si>
  <si>
    <t>1001</t>
  </si>
  <si>
    <t>6n</t>
  </si>
  <si>
    <t>30</t>
  </si>
  <si>
    <t>3b</t>
  </si>
  <si>
    <t>2bis</t>
  </si>
  <si>
    <t>100</t>
  </si>
  <si>
    <t>6s</t>
  </si>
  <si>
    <t>32</t>
  </si>
  <si>
    <t>31</t>
  </si>
  <si>
    <t>102</t>
  </si>
  <si>
    <t>13</t>
  </si>
  <si>
    <t>15</t>
  </si>
  <si>
    <t>106</t>
  </si>
  <si>
    <t>44</t>
  </si>
  <si>
    <t>11a</t>
  </si>
  <si>
    <t>12</t>
  </si>
  <si>
    <t>1002</t>
  </si>
  <si>
    <t>30a</t>
  </si>
  <si>
    <t>53</t>
  </si>
  <si>
    <t>3</t>
  </si>
  <si>
    <t>36</t>
  </si>
  <si>
    <t>31a</t>
  </si>
  <si>
    <t>103</t>
  </si>
  <si>
    <t>34</t>
  </si>
  <si>
    <t>15b</t>
  </si>
  <si>
    <t>107</t>
  </si>
  <si>
    <t>5</t>
  </si>
  <si>
    <t>20</t>
  </si>
  <si>
    <t>14</t>
  </si>
  <si>
    <t>1003</t>
  </si>
  <si>
    <t>57</t>
  </si>
  <si>
    <t>59a</t>
  </si>
  <si>
    <t>51</t>
  </si>
  <si>
    <t>33a</t>
  </si>
  <si>
    <t>104</t>
  </si>
  <si>
    <t>35</t>
  </si>
  <si>
    <t>17</t>
  </si>
  <si>
    <t>110</t>
  </si>
  <si>
    <t>22</t>
  </si>
  <si>
    <t>25</t>
  </si>
  <si>
    <t>16</t>
  </si>
  <si>
    <t>1005</t>
  </si>
  <si>
    <t>5a</t>
  </si>
  <si>
    <t>59b</t>
  </si>
  <si>
    <t>43</t>
  </si>
  <si>
    <t>56</t>
  </si>
  <si>
    <t>54</t>
  </si>
  <si>
    <t>17a</t>
  </si>
  <si>
    <t>111</t>
  </si>
  <si>
    <t>23</t>
  </si>
  <si>
    <t>27</t>
  </si>
  <si>
    <t>18</t>
  </si>
  <si>
    <t>1006</t>
  </si>
  <si>
    <t>105</t>
  </si>
  <si>
    <t>52</t>
  </si>
  <si>
    <t>58b</t>
  </si>
  <si>
    <t>8</t>
  </si>
  <si>
    <t>112</t>
  </si>
  <si>
    <t>23a</t>
  </si>
  <si>
    <t>41</t>
  </si>
  <si>
    <t>24</t>
  </si>
  <si>
    <t>1007</t>
  </si>
  <si>
    <t>58a</t>
  </si>
  <si>
    <t>8a</t>
  </si>
  <si>
    <t>55</t>
  </si>
  <si>
    <t>113</t>
  </si>
  <si>
    <t>33</t>
  </si>
  <si>
    <t>45</t>
  </si>
  <si>
    <t>1008</t>
  </si>
  <si>
    <t>108</t>
  </si>
  <si>
    <t>8b</t>
  </si>
  <si>
    <t>114</t>
  </si>
  <si>
    <t>3a</t>
  </si>
  <si>
    <t>42</t>
  </si>
  <si>
    <t>1009</t>
  </si>
  <si>
    <t>109</t>
  </si>
  <si>
    <t>8c</t>
  </si>
  <si>
    <t>116</t>
  </si>
  <si>
    <t>9</t>
  </si>
  <si>
    <t>115</t>
  </si>
  <si>
    <t>46</t>
  </si>
  <si>
    <t>1010</t>
  </si>
  <si>
    <t>116x</t>
  </si>
  <si>
    <t>117</t>
  </si>
  <si>
    <t>47</t>
  </si>
  <si>
    <t>1011</t>
  </si>
  <si>
    <t>118</t>
  </si>
  <si>
    <t>218</t>
  </si>
  <si>
    <t>1012</t>
  </si>
  <si>
    <t>119</t>
  </si>
  <si>
    <t>219</t>
  </si>
  <si>
    <t>119x</t>
  </si>
  <si>
    <t>222</t>
  </si>
  <si>
    <t>119a</t>
  </si>
  <si>
    <t>201</t>
  </si>
  <si>
    <t>223</t>
  </si>
  <si>
    <t>120</t>
  </si>
  <si>
    <t>205</t>
  </si>
  <si>
    <t>225</t>
  </si>
  <si>
    <t>206</t>
  </si>
  <si>
    <t>229</t>
  </si>
  <si>
    <t>207</t>
  </si>
  <si>
    <t>236</t>
  </si>
  <si>
    <t>208</t>
  </si>
  <si>
    <t>268</t>
  </si>
  <si>
    <t>210</t>
  </si>
  <si>
    <t>286</t>
  </si>
  <si>
    <t>214</t>
  </si>
  <si>
    <t>288</t>
  </si>
  <si>
    <t>217</t>
  </si>
  <si>
    <t>289</t>
  </si>
  <si>
    <t>1101</t>
  </si>
  <si>
    <t>121</t>
  </si>
  <si>
    <t>290</t>
  </si>
  <si>
    <t>1102</t>
  </si>
  <si>
    <t>122</t>
  </si>
  <si>
    <t>1103</t>
  </si>
  <si>
    <t>123</t>
  </si>
  <si>
    <t>220</t>
  </si>
  <si>
    <t>1104</t>
  </si>
  <si>
    <t>124</t>
  </si>
  <si>
    <t>221</t>
  </si>
  <si>
    <t>1105</t>
  </si>
  <si>
    <t>7bis</t>
  </si>
  <si>
    <t>1106</t>
  </si>
  <si>
    <t>125</t>
  </si>
  <si>
    <t>126</t>
  </si>
  <si>
    <t>224</t>
  </si>
  <si>
    <t>15a</t>
  </si>
  <si>
    <t>127</t>
  </si>
  <si>
    <t>128</t>
  </si>
  <si>
    <t>226</t>
  </si>
  <si>
    <t>129</t>
  </si>
  <si>
    <t>130</t>
  </si>
  <si>
    <t>227</t>
  </si>
  <si>
    <t>131</t>
  </si>
  <si>
    <t>228</t>
  </si>
  <si>
    <t>1201</t>
  </si>
  <si>
    <t>132</t>
  </si>
  <si>
    <t>1202</t>
  </si>
  <si>
    <t>133</t>
  </si>
  <si>
    <t>230</t>
  </si>
  <si>
    <t>1203</t>
  </si>
  <si>
    <t>134</t>
  </si>
  <si>
    <t>231</t>
  </si>
  <si>
    <t>1204</t>
  </si>
  <si>
    <t>202</t>
  </si>
  <si>
    <t>135</t>
  </si>
  <si>
    <t>232</t>
  </si>
  <si>
    <t>1205</t>
  </si>
  <si>
    <t>203</t>
  </si>
  <si>
    <t>136</t>
  </si>
  <si>
    <t>233</t>
  </si>
  <si>
    <t>1301</t>
  </si>
  <si>
    <t>204</t>
  </si>
  <si>
    <t>137</t>
  </si>
  <si>
    <t>1302</t>
  </si>
  <si>
    <t>139</t>
  </si>
  <si>
    <t>234</t>
  </si>
  <si>
    <t>1401</t>
  </si>
  <si>
    <t>140</t>
  </si>
  <si>
    <t>235</t>
  </si>
  <si>
    <t>1402</t>
  </si>
  <si>
    <t>141</t>
  </si>
  <si>
    <t>1403</t>
  </si>
  <si>
    <t>142</t>
  </si>
  <si>
    <t>237</t>
  </si>
  <si>
    <t>1405</t>
  </si>
  <si>
    <t>143</t>
  </si>
  <si>
    <t>238</t>
  </si>
  <si>
    <t>1406</t>
  </si>
  <si>
    <t>144</t>
  </si>
  <si>
    <t>239</t>
  </si>
  <si>
    <t>1501</t>
  </si>
  <si>
    <t>145</t>
  </si>
  <si>
    <t>240</t>
  </si>
  <si>
    <t>1502</t>
  </si>
  <si>
    <t>28</t>
  </si>
  <si>
    <t>146</t>
  </si>
  <si>
    <t>241</t>
  </si>
  <si>
    <t>147</t>
  </si>
  <si>
    <t>242</t>
  </si>
  <si>
    <t>148</t>
  </si>
  <si>
    <t>243</t>
  </si>
  <si>
    <t>149</t>
  </si>
  <si>
    <t>244</t>
  </si>
  <si>
    <t>6</t>
  </si>
  <si>
    <t>245</t>
  </si>
  <si>
    <t>150</t>
  </si>
  <si>
    <t>246</t>
  </si>
  <si>
    <t>7b</t>
  </si>
  <si>
    <t>151</t>
  </si>
  <si>
    <t>248</t>
  </si>
  <si>
    <t>152</t>
  </si>
  <si>
    <t>249</t>
  </si>
  <si>
    <t>154</t>
  </si>
  <si>
    <t>250</t>
  </si>
  <si>
    <t>209</t>
  </si>
  <si>
    <t>157</t>
  </si>
  <si>
    <t>251</t>
  </si>
  <si>
    <t>158</t>
  </si>
  <si>
    <t>253</t>
  </si>
  <si>
    <t>211</t>
  </si>
  <si>
    <t>254</t>
  </si>
  <si>
    <t>255</t>
  </si>
  <si>
    <t>302</t>
  </si>
  <si>
    <t>256</t>
  </si>
  <si>
    <t>303</t>
  </si>
  <si>
    <t>257</t>
  </si>
  <si>
    <t>304</t>
  </si>
  <si>
    <t>258</t>
  </si>
  <si>
    <t>305</t>
  </si>
  <si>
    <t>259</t>
  </si>
  <si>
    <t>306</t>
  </si>
  <si>
    <t>29</t>
  </si>
  <si>
    <t>261</t>
  </si>
  <si>
    <t>401</t>
  </si>
  <si>
    <t>265</t>
  </si>
  <si>
    <t>402</t>
  </si>
  <si>
    <t>266</t>
  </si>
  <si>
    <t>403</t>
  </si>
  <si>
    <t>267</t>
  </si>
  <si>
    <t>404</t>
  </si>
  <si>
    <t>271</t>
  </si>
  <si>
    <t>405</t>
  </si>
  <si>
    <t>272</t>
  </si>
  <si>
    <t>4a</t>
  </si>
  <si>
    <t>273</t>
  </si>
  <si>
    <t>501</t>
  </si>
  <si>
    <t>37</t>
  </si>
  <si>
    <t>274</t>
  </si>
  <si>
    <t>502</t>
  </si>
  <si>
    <t>38</t>
  </si>
  <si>
    <t>275</t>
  </si>
  <si>
    <t>504</t>
  </si>
  <si>
    <t>39</t>
  </si>
  <si>
    <t>506</t>
  </si>
  <si>
    <t>276</t>
  </si>
  <si>
    <t>507</t>
  </si>
  <si>
    <t>40</t>
  </si>
  <si>
    <t>277</t>
  </si>
  <si>
    <t>601</t>
  </si>
  <si>
    <t>602</t>
  </si>
  <si>
    <t>603</t>
  </si>
  <si>
    <t>701</t>
  </si>
  <si>
    <t>702</t>
  </si>
  <si>
    <t>703</t>
  </si>
  <si>
    <t>704</t>
  </si>
  <si>
    <t>49</t>
  </si>
  <si>
    <t>705</t>
  </si>
  <si>
    <t>801</t>
  </si>
  <si>
    <t>50</t>
  </si>
  <si>
    <t>802</t>
  </si>
  <si>
    <t>803</t>
  </si>
  <si>
    <t>901</t>
  </si>
  <si>
    <t>902</t>
  </si>
  <si>
    <t>903</t>
  </si>
  <si>
    <t>905</t>
  </si>
  <si>
    <t>58</t>
  </si>
  <si>
    <t>59</t>
  </si>
  <si>
    <t>60</t>
  </si>
  <si>
    <t>61</t>
  </si>
  <si>
    <t>62</t>
  </si>
  <si>
    <t>63</t>
  </si>
  <si>
    <t>64</t>
  </si>
  <si>
    <t>65</t>
  </si>
  <si>
    <t>66</t>
  </si>
  <si>
    <t>67</t>
  </si>
  <si>
    <t>69</t>
  </si>
  <si>
    <t>70</t>
  </si>
  <si>
    <t>71</t>
  </si>
  <si>
    <t>72</t>
  </si>
  <si>
    <t>74</t>
  </si>
  <si>
    <t>75</t>
  </si>
  <si>
    <t>76</t>
  </si>
  <si>
    <t>77</t>
  </si>
  <si>
    <t>78</t>
  </si>
  <si>
    <t>79</t>
  </si>
  <si>
    <t>80</t>
  </si>
  <si>
    <t>81</t>
  </si>
  <si>
    <t>82</t>
  </si>
  <si>
    <t>83a</t>
  </si>
  <si>
    <t>84</t>
  </si>
  <si>
    <t>85</t>
  </si>
  <si>
    <t>86</t>
  </si>
  <si>
    <t>88</t>
  </si>
  <si>
    <t>89</t>
  </si>
  <si>
    <t>90</t>
  </si>
  <si>
    <t>91</t>
  </si>
  <si>
    <t>92</t>
  </si>
  <si>
    <t>93</t>
  </si>
  <si>
    <t>94</t>
  </si>
  <si>
    <t>95</t>
  </si>
  <si>
    <t>96</t>
  </si>
  <si>
    <t>97</t>
  </si>
  <si>
    <t>98</t>
  </si>
  <si>
    <t>99</t>
  </si>
  <si>
    <t>XXX</t>
  </si>
  <si>
    <t>5u</t>
  </si>
  <si>
    <t>Mâitre d'ouvrage délégué</t>
  </si>
  <si>
    <t>Nb estimé d'emplois créés</t>
  </si>
  <si>
    <t>RPI centrales</t>
  </si>
  <si>
    <t>RPI - GER</t>
  </si>
  <si>
    <t>RPI - TECOA</t>
  </si>
  <si>
    <t>Pont métallique</t>
  </si>
  <si>
    <t>Pont en bois</t>
  </si>
  <si>
    <t>Pont beton précontraint</t>
  </si>
  <si>
    <t>Pont mixte</t>
  </si>
  <si>
    <t>Construction d'OA</t>
  </si>
  <si>
    <t>Ampidirina</t>
  </si>
  <si>
    <t>Autres</t>
  </si>
  <si>
    <t>Routes et ouvrages d'art</t>
  </si>
  <si>
    <t>Entretien_Courant</t>
  </si>
  <si>
    <t>Entretien_Périodique</t>
  </si>
  <si>
    <t>Grands_Travaux</t>
  </si>
  <si>
    <t>Travaux_D_urgence</t>
  </si>
  <si>
    <t>Maître d'ouvrage délégué</t>
  </si>
  <si>
    <t>DIRTP</t>
  </si>
  <si>
    <t>RPI CENTRALES</t>
  </si>
  <si>
    <t>RPI GER</t>
  </si>
  <si>
    <t>RPI TECOA</t>
  </si>
  <si>
    <t>BdF Trad</t>
  </si>
  <si>
    <t>BDF autres</t>
  </si>
  <si>
    <t>DPS</t>
  </si>
  <si>
    <t>DGTP</t>
  </si>
  <si>
    <t>DRTP</t>
  </si>
  <si>
    <t>Ingénieur de contrôle</t>
  </si>
  <si>
    <t>Ingénieur de surveillance</t>
  </si>
  <si>
    <t>N°</t>
  </si>
  <si>
    <t>Travaux</t>
  </si>
  <si>
    <t>TER</t>
  </si>
  <si>
    <t>TEA</t>
  </si>
  <si>
    <t>TES</t>
  </si>
  <si>
    <t>Enrobé</t>
  </si>
  <si>
    <t>En terre</t>
  </si>
  <si>
    <t>Cantonnage permanent</t>
  </si>
  <si>
    <t>Mise à niveau et petits travaux d'urgence</t>
  </si>
  <si>
    <t>Entretien mécanisé</t>
  </si>
  <si>
    <t>Ouvrages divers</t>
  </si>
  <si>
    <t>Ponts</t>
  </si>
  <si>
    <t>Points à temps chausseés revêtues</t>
  </si>
  <si>
    <t>Pitogue de bacs</t>
  </si>
  <si>
    <t>Pirogue de bacs</t>
  </si>
  <si>
    <t>TEA_TES</t>
  </si>
  <si>
    <t>TER_TEA_TES</t>
  </si>
  <si>
    <t>TER_TES</t>
  </si>
  <si>
    <t>TER_TEA</t>
  </si>
  <si>
    <t>Type de travaux 1</t>
  </si>
  <si>
    <t>Type de travaux 2</t>
  </si>
  <si>
    <t>Type de travaux 3</t>
  </si>
  <si>
    <t>Construction neuve</t>
  </si>
  <si>
    <t>Consistance des travaux</t>
  </si>
  <si>
    <t>Isandra</t>
  </si>
  <si>
    <t>Lalangina</t>
  </si>
  <si>
    <t>Vohibato</t>
  </si>
  <si>
    <t xml:space="preserve">Fianarantsoa </t>
  </si>
  <si>
    <t>abc</t>
  </si>
  <si>
    <t>Vatofotsy</t>
  </si>
  <si>
    <t>Farihimena</t>
  </si>
  <si>
    <t>Travaux de rétablissement de la circulation de la route entre Farihimena - Croisement Vatofotsy (30km) suite au passage du cyclone ENAWO</t>
  </si>
  <si>
    <t>ENTREPRISE MINO</t>
  </si>
  <si>
    <t>5+400</t>
  </si>
  <si>
    <t>29+750</t>
  </si>
  <si>
    <t>150-MTP/PRMP/UGPM/RPI.17 et son Avenant N°01</t>
  </si>
  <si>
    <t>Securisation foncière</t>
  </si>
  <si>
    <t>SRAT</t>
  </si>
  <si>
    <t>Pudé</t>
  </si>
  <si>
    <t>Pudi</t>
  </si>
  <si>
    <t>Aménagement Litoral</t>
  </si>
  <si>
    <t>Habitat</t>
  </si>
  <si>
    <t>Guichet foncier</t>
  </si>
  <si>
    <t>Bâtiment Administratif</t>
  </si>
  <si>
    <t>Lèttre de politique</t>
  </si>
  <si>
    <t>Appui institutionnel</t>
  </si>
  <si>
    <t>Social</t>
  </si>
  <si>
    <t>TFA</t>
  </si>
  <si>
    <t>Mise en place GF</t>
  </si>
  <si>
    <t>Titre</t>
  </si>
  <si>
    <t>Karatany</t>
  </si>
  <si>
    <t>Cadastre</t>
  </si>
  <si>
    <t>Tribunal Foncier Ambulant</t>
  </si>
  <si>
    <t>SAC</t>
  </si>
  <si>
    <t>Equipement Communbaux</t>
  </si>
  <si>
    <t>Aménagement du territoire</t>
  </si>
  <si>
    <t>Document stratégiques</t>
  </si>
  <si>
    <t>Lettre de politique</t>
  </si>
  <si>
    <t>Aménagement littoral</t>
  </si>
  <si>
    <t>Activité</t>
  </si>
  <si>
    <t>Batiment</t>
  </si>
  <si>
    <t>Formation</t>
  </si>
  <si>
    <t>Designations</t>
  </si>
  <si>
    <t>Géoréférencement</t>
  </si>
  <si>
    <t>Indicateur PEM</t>
  </si>
  <si>
    <t>Indicateur ODD</t>
  </si>
  <si>
    <t>Indicateur de Performance</t>
  </si>
  <si>
    <t>Qtés</t>
  </si>
  <si>
    <t>Geo réferencement</t>
  </si>
  <si>
    <t>Communes</t>
  </si>
  <si>
    <t>Cible</t>
  </si>
  <si>
    <t>Valeur Cible (Unités)</t>
  </si>
  <si>
    <t>VC (Qté)</t>
  </si>
  <si>
    <t>Financement</t>
  </si>
  <si>
    <t>Coût estimatif</t>
  </si>
  <si>
    <t xml:space="preserve">Designations </t>
  </si>
  <si>
    <t>Convention</t>
  </si>
  <si>
    <t>Coût</t>
  </si>
  <si>
    <t>Date lancement</t>
  </si>
  <si>
    <t>Delai d'exécution</t>
  </si>
  <si>
    <t>Avancement</t>
  </si>
  <si>
    <t>Temporel</t>
  </si>
  <si>
    <t>Physique</t>
  </si>
  <si>
    <t>Financière</t>
  </si>
  <si>
    <t>Observations</t>
  </si>
  <si>
    <t>Situation actuelle</t>
  </si>
  <si>
    <t>REGIONS CONCERNEES</t>
  </si>
  <si>
    <t>Directions</t>
  </si>
  <si>
    <t>PK DEBUT</t>
  </si>
  <si>
    <t>PK FIN</t>
  </si>
  <si>
    <t>Responsable du Projet</t>
  </si>
  <si>
    <t>Secteur</t>
  </si>
  <si>
    <t>Indicateur PEM/PTA</t>
  </si>
  <si>
    <t>Photos</t>
  </si>
  <si>
    <t>Travaux Publics</t>
  </si>
  <si>
    <t>Km de route réhabilitée</t>
  </si>
  <si>
    <t>Zones Rizicoles - Touristiques  (Espace de croissance-Solidarité)</t>
  </si>
  <si>
    <t>Natures</t>
  </si>
  <si>
    <t>Km de route réhabilitée - Unité d'ouvrages</t>
  </si>
  <si>
    <t>Etendues des travaux</t>
  </si>
  <si>
    <t>Date OS</t>
  </si>
  <si>
    <t>Travaux de point à temps chaussées revêtue entre PK 0+000 (Ikelikapona) et PK 14+900 (Ambinanitelo Croisement Imito) sur la RNS41</t>
  </si>
  <si>
    <t>FR</t>
  </si>
  <si>
    <t>DRATP 
Amoron'i Mania</t>
  </si>
  <si>
    <t>0+000</t>
  </si>
  <si>
    <t>14+900</t>
  </si>
  <si>
    <t>AMORON'I MANIA</t>
  </si>
  <si>
    <t>ENTRETIEN DES ROUTES NATIONALES</t>
  </si>
  <si>
    <t>14,900 km</t>
  </si>
  <si>
    <t>Ambositra - Fandriana</t>
  </si>
  <si>
    <t>Tsarasaotra</t>
  </si>
  <si>
    <t>N°002/2019/DRATP/SRTP/AIM/CP.18</t>
  </si>
  <si>
    <t>02 MOIS</t>
  </si>
  <si>
    <t>Entreprise FANAMBY</t>
  </si>
  <si>
    <t>Travaux permettant d'entretenir la route RNS41</t>
  </si>
  <si>
    <t>Reduction temps de parcours</t>
  </si>
  <si>
    <t>Début :
-20.483877
47.256547
Fin :
-20.313439
47.313845</t>
  </si>
  <si>
    <t>Travaux de traitement des points noirs entre PK 7+000 (Anjoma) et PK 19+000 (Ambovombe Centre) sur la RNT46</t>
  </si>
  <si>
    <t>Début :
-20.835432
47.118077
Fin :
-20.770444
47.077502</t>
  </si>
  <si>
    <t>7+000</t>
  </si>
  <si>
    <t>19+000</t>
  </si>
  <si>
    <t>N°005/2019/DRATP/SRTP/AIM/CP.19</t>
  </si>
  <si>
    <t>Manandriana</t>
  </si>
  <si>
    <t>Anjoma - Ambovombe 
Centre</t>
  </si>
  <si>
    <t>Entreprise NIRISOA</t>
  </si>
  <si>
    <t>Travaux permettant d'entretenir la route RNS42</t>
  </si>
  <si>
    <t>Travaux permettant d'entretenir la route RNT46</t>
  </si>
  <si>
    <t>Travaux de traitement des points noirs entre PK 10+000 et PK 25+400 (Antoetra) sur la RNT47</t>
  </si>
  <si>
    <t>15,400 km</t>
  </si>
  <si>
    <t>Début :
-20.652921
47.209112
Fin :
-20.775896
47.317611</t>
  </si>
  <si>
    <t>10+000</t>
  </si>
  <si>
    <t>25+400</t>
  </si>
  <si>
    <t>Ivato Centre - Antoetra</t>
  </si>
  <si>
    <t>N°007/2019/DRATP/SRTP/AIM/CP.19</t>
  </si>
  <si>
    <t>Entreprise SOANIALOFANA</t>
  </si>
  <si>
    <t>Travaux permettant d'entretenir la route RNT47</t>
  </si>
  <si>
    <t>Travaux de point à temps chaussées revêtue entre PK 14+900 (Ambinanitelo Croisement Imito) et PK 31+000 (Andidy) sur la RNS41</t>
  </si>
  <si>
    <t>16,100 km</t>
  </si>
  <si>
    <t>Début :
-20.313439
47.313845
Fin :
-20.264629
47.342871</t>
  </si>
  <si>
    <t>14+000</t>
  </si>
  <si>
    <t>31+000</t>
  </si>
  <si>
    <t>Sandrandahy</t>
  </si>
  <si>
    <t>Fandriana</t>
  </si>
  <si>
    <t>N°003/2019/DRATP/SRTP/AIM/CP.19</t>
  </si>
  <si>
    <t>20/09/219</t>
  </si>
  <si>
    <t>Entreprise MAMISOA</t>
  </si>
  <si>
    <t>Travaux de cantonnage entre PK 0+000 (Ikelikapona) et PK 42+300 (Fandriana) sur la RNS41</t>
  </si>
  <si>
    <t>42,300 km</t>
  </si>
  <si>
    <t>Tsarasaotra - Sandrandahy - Fandriana</t>
  </si>
  <si>
    <t>N°001/2019/DRATP/SRTP/AIM/CP.19</t>
  </si>
  <si>
    <t>04 MOIS</t>
  </si>
  <si>
    <t>Travaux permettant d'entretenir la route RNS43</t>
  </si>
  <si>
    <t>Début :
-20.483877
47.256547
Fin :
-20.242120
47.382775</t>
  </si>
  <si>
    <t>42+300</t>
  </si>
  <si>
    <t>Travaux de point à temps chaussées revêtue entre PK 31+000 (Andidy) et PK 42+300 (Fandriana) sur la RNS41</t>
  </si>
  <si>
    <t>11,300 km</t>
  </si>
  <si>
    <t xml:space="preserve">Km </t>
  </si>
  <si>
    <t>Km</t>
  </si>
  <si>
    <t>N°004/2019/DRATP/SRTP/AIM/CP.19</t>
  </si>
  <si>
    <t>Entreprise MIRINDRA</t>
  </si>
  <si>
    <t>Début :
-20.264629
47.342871
Fin :
-20.242120
47.382775</t>
  </si>
  <si>
    <t>Km et Unité d'ouvrage</t>
  </si>
  <si>
    <t>12,000 km et 
2 dalots</t>
  </si>
  <si>
    <t>AGENCE ROUTIERE</t>
  </si>
  <si>
    <t>Travaux d'Entretien Améliorant et Spécialisé de la RNT 35 entre les PK 0,00 et PK 64+241 (Ivato Centre /Ambatofinandrahana)</t>
  </si>
  <si>
    <r>
      <t xml:space="preserve">RATSIMBA andry /Chargé d'Itinéraires Agence Routière Ambositra
andrynantenaina.ratsimba@gmail.com
banandry@yahoo.fr
033 15 384 16/ 034 09 194 40
</t>
    </r>
    <r>
      <rPr>
        <sz val="10"/>
        <color theme="1"/>
        <rFont val="Calibri"/>
        <family val="2"/>
        <scheme val="minor"/>
      </rPr>
      <t/>
    </r>
  </si>
  <si>
    <t>Début :
-20.621936
47.202497
Fin :
-20.552274
46,85196</t>
  </si>
  <si>
    <t>64,241 km</t>
  </si>
  <si>
    <t>64+241</t>
  </si>
  <si>
    <t>Manandriana-Ambatofinandrahana</t>
  </si>
  <si>
    <t>Ivato Centre - Anjoman' Ankona- Ambatomarina-Ambatofinandrahana</t>
  </si>
  <si>
    <t>N° 1302-ARM/CP18/FR.2019</t>
  </si>
  <si>
    <t>Travaux d'Entretien Améliorant et Spécialisé de la RNT 35 entre les PK 0,00 et PK 64+241 (Ivato Centre/Ambatofinandrahana)</t>
  </si>
  <si>
    <t>03 MOIS</t>
  </si>
  <si>
    <t>Entreprise MADABUSINESS</t>
  </si>
  <si>
    <t>Travaux en cours d'exécution</t>
  </si>
  <si>
    <t>Travaux permettant d'entretenir la route RNT35</t>
  </si>
  <si>
    <t>Travaux terminés</t>
  </si>
  <si>
    <t>réception provisoire
28/08/2020</t>
  </si>
  <si>
    <t>réception provisoire
24/08/2020</t>
  </si>
  <si>
    <t>Ordre de service avec mise en demeure
07/08/2020</t>
  </si>
  <si>
    <t>réception provisoire
08/09/2020</t>
  </si>
  <si>
    <t>CP 19</t>
  </si>
  <si>
    <t>CP 18</t>
  </si>
  <si>
    <t>01-DRAHTP/A.A/FR/2020</t>
  </si>
  <si>
    <t>Travaux d'entretien de routine sur la RNS 27 entre PK.165+000 (Andranokerotra : 22°49'24,37"S - 47°4'44,50"E) et PK.206+000 (Vondrozo : 22°49'5.96"S -  47°19'40.43"E)</t>
  </si>
  <si>
    <t>Travaux Routier</t>
  </si>
  <si>
    <t>DRATP ATSIMO ATSINANANA</t>
  </si>
  <si>
    <t xml:space="preserve"> 22°49'24,37"S - 47°4'44,50"E et 22°49'5.96"S -  47°19'40.43"E</t>
  </si>
  <si>
    <t xml:space="preserve">PK.165+000  </t>
  </si>
  <si>
    <t>PK.206+000</t>
  </si>
  <si>
    <t>ATSIMO ATSINANANA</t>
  </si>
  <si>
    <t>02 Mois</t>
  </si>
  <si>
    <t>TAORAHA</t>
  </si>
  <si>
    <t>02-DRAHTP/A.A/FR/2020</t>
  </si>
  <si>
    <t>Travaux d'Entretien Améliorant et Spécialisé sur la RNS 27 entre PK.145+000 (Maropaika :  22°42'33.31"S -  46°58'33.73"E) et PK.206+000 (Vondrozo :  22°49'5.96"S - 47°19'40.43"E)
- Construction d'un dalot 100X100  au PK 168+750</t>
  </si>
  <si>
    <t xml:space="preserve"> 22°42'33.31"S -  46°58'33.73"E  22°49'5.96"S - 47°19'40.43"E
</t>
  </si>
  <si>
    <t xml:space="preserve">PK.145+000 </t>
  </si>
  <si>
    <t xml:space="preserve">PK.206+000 </t>
  </si>
  <si>
    <t>70 056 520,00</t>
  </si>
  <si>
    <t>LE MEX</t>
  </si>
  <si>
    <t xml:space="preserve"> </t>
  </si>
  <si>
    <t>03-DRAHTP/A.A/FR/2020</t>
  </si>
  <si>
    <t>Travaux d'entretien de routine sur la RNS 27 du PK.206+000 (Vondrozo :  22°49'5.96"S - 47°19'40.43"E) et PK.236+000 (Lohatranambo : 22°48'39,02"S - 47°31'57,88"E)</t>
  </si>
  <si>
    <t xml:space="preserve"> 22°49'5.96"S - 47°19'40.43"E et  22°48'39,02"S - 47°31'57,88"E</t>
  </si>
  <si>
    <t xml:space="preserve">PK.206+000  </t>
  </si>
  <si>
    <t xml:space="preserve">PK.236+000 </t>
  </si>
  <si>
    <t>25 099 757,50</t>
  </si>
  <si>
    <t>2 Mois</t>
  </si>
  <si>
    <t>SYLVIANE</t>
  </si>
  <si>
    <t>04-DRAHTP/A.A/FR/2020</t>
  </si>
  <si>
    <t>Travaux d'entretien de routine sur la RNS 27 du PK.236+000 (Lohatranambo : 22°48'39,02"S - 47°31'57,88"E) et PK.272+000 (Farafangana : 22°49'0,12"S - 47°48'46,58"E)</t>
  </si>
  <si>
    <t xml:space="preserve"> 22°48'39,02"S - 47°31'57,88"E et22°49'0,12"S - 47°48'46,58"E</t>
  </si>
  <si>
    <t xml:space="preserve"> PK.236+000 </t>
  </si>
  <si>
    <t xml:space="preserve">PK.272+000 </t>
  </si>
  <si>
    <t>19 200 662,00</t>
  </si>
  <si>
    <t>RANDRIANAIVO OLIVIER</t>
  </si>
  <si>
    <t xml:space="preserve">Nombre des cantonniers insuffisant </t>
  </si>
  <si>
    <t>05-DRAHTP/A.A/FR/2020</t>
  </si>
  <si>
    <t>Travaux d'Entretien Améliorant  sur la RNS 27 du  PK.206+000 (Vondrozo :  22°49'5.96"S - 47°19'40.43"E) et PK.272+000 (Farafangana _I_RNS12 PK 206 : 22°49'0,12"S - 47°48'46,58"E)
- Construction d'un dalot 80x100 au PK 251+000 ;
- Construction de fossé maçonné au PK 265+850 et 251+000.</t>
  </si>
  <si>
    <t xml:space="preserve"> 22°49'5.96"S - 47°19'40.43"E et  22°49'0,12"S - 47°48'46,58"E
</t>
  </si>
  <si>
    <t xml:space="preserve">  PK.206+000  </t>
  </si>
  <si>
    <t>260 677 511,59</t>
  </si>
  <si>
    <t>HORIZON</t>
  </si>
  <si>
    <t>06-DRAHTP/A.A/FR/2020</t>
  </si>
  <si>
    <t>Travaux d'entretien de routine sur la RNT18 du PK 0+000 (Vangaindrano : 23°21'5,72"S - 47°35'59,89"E) au PK 42+000 (Ranomena : 23°25'12,20"S - 47°15'52,17"E)</t>
  </si>
  <si>
    <t xml:space="preserve"> 23°21'5,72"S - 47°35'59,89"E au 23°25'12,20"S - 47°15'52,17"E</t>
  </si>
  <si>
    <t xml:space="preserve"> PK 0+000 </t>
  </si>
  <si>
    <t>PK 42+000</t>
  </si>
  <si>
    <t>21 804 000,00</t>
  </si>
  <si>
    <t>TOVOARISON</t>
  </si>
  <si>
    <t>07-DRAHTP/A.A/FR/2020</t>
  </si>
  <si>
    <t>Travaux d'entretien améliorant sur la RNT18 entre PK 0+000 (Vangaindrano : 23°21'5,72"S - 47°35'59,89"E) et PK 42+000 (Ranomena : 23°25'12,20"S - 47°15'52,17"E)</t>
  </si>
  <si>
    <t xml:space="preserve"> 23°21'5,72"S - 47°35'59,89"E et23°25'12,20"S - 47°15'52,17"E</t>
  </si>
  <si>
    <t xml:space="preserve">PK 0+000  </t>
  </si>
  <si>
    <t xml:space="preserve">PK 42+000 </t>
  </si>
  <si>
    <t>96 950 894,40</t>
  </si>
  <si>
    <t>RAMANANANDRO</t>
  </si>
  <si>
    <t>Non respet des engagements en peronnels et Materiels</t>
  </si>
  <si>
    <t>08-DRAHTP/A.A/FR/2020</t>
  </si>
  <si>
    <t>Travaux d'entretien de routine sur la RNT18 du PK 42+000 (Ranomena :  23°25'12.20"S - 47°15'52,17"E) au PK 94+000 (Midongy :  23°35'29.62"S - 47°0'49.04"E)</t>
  </si>
  <si>
    <t>23°25'12.20"S - 47°15'52,17"E au  23°35'29.62"S - 47°0'49.04"E</t>
  </si>
  <si>
    <t xml:space="preserve">PK 42+000  </t>
  </si>
  <si>
    <t xml:space="preserve">PK 94+000 </t>
  </si>
  <si>
    <t>31 122 916,00</t>
  </si>
  <si>
    <t>RASOLONJATOVO Françoise Laurentine</t>
  </si>
  <si>
    <t>09-DRAHTP/A.A/FR/2020</t>
  </si>
  <si>
    <t>Travaux d'entretien améliorant sur la RNT18 entre PK 42+000 (Ranomena : 23°25'12,20"S - 47°15'52,17"E) et PK 94+000 (Midongy :  23°35'29.62"S - 47°0'49.04"E)</t>
  </si>
  <si>
    <t xml:space="preserve"> 23°25'12,20"S - 47°15'52,17"E et   23°35'29.62"S - 47°0'49.04"E</t>
  </si>
  <si>
    <t xml:space="preserve"> PK 42+000 </t>
  </si>
  <si>
    <t xml:space="preserve"> PK 94+000 </t>
  </si>
  <si>
    <t>227 377 306,05</t>
  </si>
  <si>
    <t>RANDRIANAMBININA</t>
  </si>
  <si>
    <t>Retard d'installation dû au cv 19</t>
  </si>
  <si>
    <t>10-DRAHTP/A.A/FR/2020</t>
  </si>
  <si>
    <t>Travaux d'entretien de routine sur la RNT18 du PK 94+000 (Midongy :  23°35'29.62"S - 47°0'49.04"E) au PK 136+000 (Befotaka : 23°49'21.68"S - 46°59'13.18"E)</t>
  </si>
  <si>
    <t xml:space="preserve">  23°35'29.62"S - 47°0'49.04"E au  23°49'21.68"S - 46°59'13.18"E</t>
  </si>
  <si>
    <t xml:space="preserve"> PK 94+000  </t>
  </si>
  <si>
    <t xml:space="preserve">PK 136+000 </t>
  </si>
  <si>
    <t>31 424 764,21</t>
  </si>
  <si>
    <t>LKS</t>
  </si>
  <si>
    <t>11-DRAHTP/A.A/FR/2020</t>
  </si>
  <si>
    <t>Travaux d'entretien améliorant et spécialisé sur la RNT18 entre PK 94+000 (Midongy :  23°35'29.62"S - 47°0'49.04"E) au PK 136+000 (Befotaka :  23°49'21.68"S - 46°59'13.18"E)</t>
  </si>
  <si>
    <t xml:space="preserve"> 23°35'29.62"S - 47°0'49.04"E au23°49'21.68"S - 46°59'13.18"E</t>
  </si>
  <si>
    <t>09-TR/MAT/PRMP.2020</t>
  </si>
  <si>
    <t>Travaux d extention de la salle d archives et comptoirs de reception du bureau des Services Fonciers Vangaindrano</t>
  </si>
  <si>
    <t>FARAFANGANA</t>
  </si>
  <si>
    <t>18 / 03 /2020</t>
  </si>
  <si>
    <t>45 Jours</t>
  </si>
  <si>
    <t>ENENDAHATSE</t>
  </si>
  <si>
    <t>En attente de réception provisoire</t>
  </si>
  <si>
    <t>GUIDES POUR LES PANNEAUX DE SIGNALISATION ROUTIERE</t>
  </si>
  <si>
    <t>DEN</t>
  </si>
  <si>
    <t>Etudes</t>
  </si>
  <si>
    <t>RAZAFIMBOLONA Ralinoro Mail : rabigauche@yahoo.fr
Tel : 034 05 561 87</t>
  </si>
  <si>
    <t>Panneaux de signalisation respectant les normes</t>
  </si>
  <si>
    <t>Dans tout le pays</t>
  </si>
  <si>
    <t>Les usagers de la route</t>
  </si>
  <si>
    <t>Elaboration des documents concernant les normes (plan des panneaux de signalisation, normes à respecter …)</t>
  </si>
  <si>
    <t>ETUDES DE LA ROUTE RELIANT MORAFENOBE - BEMOLANGA</t>
  </si>
  <si>
    <t xml:space="preserve"> 58 Km de route, 1 ponts et 4 dalots cadre</t>
  </si>
  <si>
    <t xml:space="preserve"> 58 Km de route, 1 ponts à réparer ou à construire et 4 dalots cadre</t>
  </si>
  <si>
    <t>0+000
Croisement vers Ambatomainty</t>
  </si>
  <si>
    <t>58+000
Bemolanga (Carrière Ankininina)</t>
  </si>
  <si>
    <t>Morafenobe</t>
  </si>
  <si>
    <t>Besahona</t>
  </si>
  <si>
    <t>Exploitation du grès bitumineux comme matériaux pour la réalisation du couche de roulement d'une route</t>
  </si>
  <si>
    <t>Elaboration des rapports d'études (Schéma d'Itinéraire et d'Aménagements, DQE …)</t>
  </si>
  <si>
    <t>Route d'accès vers le site d'extraction praticable</t>
  </si>
  <si>
    <t>ETUDES DE LA ROUTE NATIONALE RN1 BIS POUR LA REALISATION DU PLANCHE D'ESSAI AVEC LE PRODUIT DE BEMOLANGA</t>
  </si>
  <si>
    <t xml:space="preserve"> 1 Km de route réalisés avec le produit de Bemolanga</t>
  </si>
  <si>
    <t>Tsiroanomandidy</t>
  </si>
  <si>
    <t>Utilisation du grès bitumineux comme matériaux de couche de roulement d'une route</t>
  </si>
  <si>
    <t xml:space="preserve">Elaboration des rapports d'études </t>
  </si>
  <si>
    <t xml:space="preserve">Utilisation du grès bitumineux comme matériaux pour couche de roulement d'une route </t>
  </si>
  <si>
    <t>APPUIS AUX NORMES POUR LES INFRASTRUCTURES RESISTANT AUX INNONDATIONS ET AUX PHENOMENES GEOLOGIQUES A MADAGASCAR</t>
  </si>
  <si>
    <t>Normes</t>
  </si>
  <si>
    <t>Infrastructures resistant aux aléas naturels</t>
  </si>
  <si>
    <t>Infrastructures sensibles aux aléas naturels</t>
  </si>
  <si>
    <t>Elaboration des normes</t>
  </si>
  <si>
    <t>- normes pour les infrastructures mise à jour
- Infrastructures resistant aux aléas naturels</t>
  </si>
  <si>
    <t>TRAVAUX DE BITUMAGE DE LA RN5A ENTRE AMBILOBE ET VOHEMAR</t>
  </si>
  <si>
    <t>DINFRA</t>
  </si>
  <si>
    <t xml:space="preserve"> 151 Km de route, 23 ponts et des dalots cadre</t>
  </si>
  <si>
    <t>151 km de route, 23 ponts à réparer ou à construire et des dalots cadre</t>
  </si>
  <si>
    <t>9.1.1</t>
  </si>
  <si>
    <t>0+000
Ambilobe</t>
  </si>
  <si>
    <t>151+000
Vohemar</t>
  </si>
  <si>
    <t>DIANA
SAVA</t>
  </si>
  <si>
    <t>Ambilobe et Vohémar</t>
  </si>
  <si>
    <t>Marivorahona, Ambakirano, Betsiaka, Maromokotra, Daraina, Nosibe (Madirobe), Ampondra, Vohémar</t>
  </si>
  <si>
    <t>Développement des échanges directs entre la région de SAVA productrice de vanille et le port d’Antsiranana, Désenclavement et mise en valeur des zones agricoles, Développement des zones touristiques</t>
  </si>
  <si>
    <t>Marché N°159-MTP/PRMP/UGPM.FC/RPI.18.</t>
  </si>
  <si>
    <t>TRAVAUX DE REHABILITATION AVEC BITUMAGE DE LA RN5A RELIANT AMBILOBE-VOHEMAR</t>
  </si>
  <si>
    <t xml:space="preserve">Montant HTVA : 504 471 149 280,00 Ar (EXIM BANK)
Montant TVA : 100 894 229 856,00 Ar (RPI)
Montant TTC : 605 365 379 136,00 Ar
</t>
  </si>
  <si>
    <t>24 MOIS</t>
  </si>
  <si>
    <t>Entreprise CRBC</t>
  </si>
  <si>
    <t>Phase de terrassement et construction d'ouvrages</t>
  </si>
  <si>
    <t xml:space="preserve">Réparation des dégradations durant la saison de pluie, reprise des travaux de terrassement et construction des ouvrages comme les dalots et les fossés </t>
  </si>
  <si>
    <t>Réduction temps de parcours (actuellement 7 h pour 151 km - 23 Ponts et 5 dalots</t>
  </si>
  <si>
    <t>2019 - 2021</t>
  </si>
  <si>
    <t>Travaux permettant à l'amélioration du système de transport routier</t>
  </si>
  <si>
    <t>Travaux d'Entretien Courant CP18 (Campagne 2018-2019)</t>
  </si>
  <si>
    <t>TRAVAUX PUBLICS</t>
  </si>
  <si>
    <t>DRATP ATSIMO ANDREFANA</t>
  </si>
  <si>
    <t>Travaux d'Entretien Améliorant Terrassement (TEAT) sur la RNS.10 entre les PK 0+000 (Andranovory) et PK 61+000 (Ihotry)</t>
  </si>
  <si>
    <t>RANDRIANTSARA Jean François
Davidson (DRAHTP Atsimo Andrefana)
Tel : 034 01 757 13
atsimoandrefanadrahtp@gmail.com / ZAFILEBA Ferrier Odilon
(SRTP Atsimo Andrefana)
Tel : 034 01 757 13
drtp1 ih@gmail.com</t>
  </si>
  <si>
    <t>Km de route entretenues</t>
  </si>
  <si>
    <t>RNS.10 PK 0+000 (Andranovory)</t>
  </si>
  <si>
    <t>RNS.10 PK 61+000 (Ihotry)</t>
  </si>
  <si>
    <t>ATSIMO ANDREFANA</t>
  </si>
  <si>
    <t>TOLIARA I</t>
  </si>
  <si>
    <t>Commune Urbaine de Toliara I</t>
  </si>
  <si>
    <t>Toute la population de l'agglomération de Toliara ville</t>
  </si>
  <si>
    <t>N°01-DRATP/SRTP/SO/CP.18/FR/2019</t>
  </si>
  <si>
    <t>03 mois</t>
  </si>
  <si>
    <t xml:space="preserve"> ANJAVOLA </t>
  </si>
  <si>
    <t>Travaux en cours</t>
  </si>
  <si>
    <t xml:space="preserve"> -Maintient du niveau de service de la RNS10
- Amélioration des conditions de transport en termes de fluidité de la circulation</t>
  </si>
  <si>
    <t>Travaux d'Entretien Améliorant Ouvrages sur la RNS.10 entre les PK 0+000 (Andranovory) et PK 61+000 (Ihotry)</t>
  </si>
  <si>
    <t>ml d'ouvrages entretenues</t>
  </si>
  <si>
    <t>TOLIARA II/BETIOKY SUD</t>
  </si>
  <si>
    <t>Commune rurale Andranovory/Vatolatsaka/Ihotry</t>
  </si>
  <si>
    <t>Toutes les activités passant par les RNS10</t>
  </si>
  <si>
    <t>N°02-DRATP/SRTP/SO/CP.18/FR/2019</t>
  </si>
  <si>
    <t xml:space="preserve"> SOMA </t>
  </si>
  <si>
    <t>Travaux terminés à 100%</t>
  </si>
  <si>
    <t xml:space="preserve"> - RT : 05/06/2020
 - RP : 08/07/2020</t>
  </si>
  <si>
    <t>Travaux d'Entretien Améliorant Ouvrages sur la RNS.10 au PK 61+400 Radier Masiaboay Tongobory</t>
  </si>
  <si>
    <t xml:space="preserve"> RNS10 (LOT 03)  : 
Lat: 23° 31'.00"S / Long:  44° 20'.00"E</t>
  </si>
  <si>
    <t>RNS.10 au PK 61+400 Radier Masiaboay Tongobory</t>
  </si>
  <si>
    <t>BETIOKY SUD</t>
  </si>
  <si>
    <t>Commune rurale Tongobory</t>
  </si>
  <si>
    <t>N°03-DRATP/SRTP/SO/CP.18/FR/2019</t>
  </si>
  <si>
    <t xml:space="preserve"> VICTOR </t>
  </si>
  <si>
    <t xml:space="preserve"> - RT : 24/06/2020
 - RP : 08/07/2020</t>
  </si>
  <si>
    <t>Travaux d'Entretien  Spécialisé "PONTS" sur la RNS.10 aux PK 63+000 (Onilahy)</t>
  </si>
  <si>
    <t xml:space="preserve"> RNS10 (LOT 04)  : 
Lat: 23° 34'.00"S / Long:  44° 45'.00"E</t>
  </si>
  <si>
    <t>RNS.10 PK 63+000 (Onilahy)</t>
  </si>
  <si>
    <t>N°04-DRATP/SRTP/SO/CP.18/FR/2019</t>
  </si>
  <si>
    <t xml:space="preserve"> SOGEM </t>
  </si>
  <si>
    <t>Travaux d'Entretien Spécialisé "PONTS" sur la RNS.10 au PK 72+300 (Ankobaba)</t>
  </si>
  <si>
    <t xml:space="preserve"> RNS10 (LOT 05) : 
Lat: 23°35'59.38"S / Long:  44°18'51.58"E</t>
  </si>
  <si>
    <t>RNS.10 au PK 72+300 (Ankobaba)</t>
  </si>
  <si>
    <t>Commune rurale Tongobory/Betioky sud</t>
  </si>
  <si>
    <t>N°05-DRATP/SRTP/SO/CP.18/FR/2019</t>
  </si>
  <si>
    <t xml:space="preserve"> NIMRODA </t>
  </si>
  <si>
    <t>Travaux d'Entretien Améliorant Terrassement sur la RNS.10 entre les PK 90+000 (Betioky) et PK 226+000 (Ampanihy)</t>
  </si>
  <si>
    <t>RNS.10 PK 90+000 (Betioky)</t>
  </si>
  <si>
    <t>RNS.10 PK 226+000 (Ampanihy)</t>
  </si>
  <si>
    <t>BETIOKY SUD/AMPANIHY</t>
  </si>
  <si>
    <t>Commune rurale Betioky sud/Beahitse/Ejeda/Ampanihy</t>
  </si>
  <si>
    <t>N°06-DRATP/SRTP/SO/CP.18/FR/2019</t>
  </si>
  <si>
    <t xml:space="preserve"> VITASOA </t>
  </si>
  <si>
    <t xml:space="preserve"> - RT : 18/06/2020
 - RP : 08/07/2020</t>
  </si>
  <si>
    <t xml:space="preserve">Travaux d'Entretien Améliorant Ouvrages sur la RNS.10 au PK 109+000 (Radier Befaha)  </t>
  </si>
  <si>
    <t xml:space="preserve"> RNS10 (LOT 07) : 
Lat: 23°51'54.96"S / Long: 44°21'57.74"E</t>
  </si>
  <si>
    <t xml:space="preserve">RNS.10 au PK 109+000 (Radier Befaha)  </t>
  </si>
  <si>
    <t>Commune rurale Betioky sud</t>
  </si>
  <si>
    <t>N°07-DRATP/SRTP/SO/CP.18/FR/2019</t>
  </si>
  <si>
    <t xml:space="preserve"> MIARENA </t>
  </si>
  <si>
    <t>Travaux en avance</t>
  </si>
  <si>
    <t>- RT : 29/08/2020           - RP : 18/09/2020</t>
  </si>
  <si>
    <t>Travaux d'Entretien Améliorant Terrassement sur la RNS.10 entre les  PK 226+000 (Ampanihy) et PK 264+000 (Tranoroa)</t>
  </si>
  <si>
    <t>RNS.10 PK 264+000 (Tranoroa)</t>
  </si>
  <si>
    <t>AMPANIHY</t>
  </si>
  <si>
    <t>Commune rurale Ampanihy/ Tranoroha</t>
  </si>
  <si>
    <t>N°08-DRATP/SRTP/SO/CP.18/FR/2019</t>
  </si>
  <si>
    <t xml:space="preserve"> MIHAJA </t>
  </si>
  <si>
    <t>- RT : 30/08/2020           - RP : 19/09/2020</t>
  </si>
  <si>
    <t>Travaux d'Entretien Améliorant Terrassement sur la RNT.15 entre les PK 0+000 (Sakaraha) et PK 87+000 (Carrefour Ankazoabo)</t>
  </si>
  <si>
    <t>RNT.15 PK 0+000 (Sakaraha)</t>
  </si>
  <si>
    <t>RNT.15 PK 87+000 (Carrefour Ankazoabo)</t>
  </si>
  <si>
    <t>SAKARAHA</t>
  </si>
  <si>
    <t>Commune rurale Sakaraha/ Iaborano</t>
  </si>
  <si>
    <t>Toutes les activités passant par les RNT15</t>
  </si>
  <si>
    <t>N°09-DRATP/SRTP/SO/CP.18/FR/2019</t>
  </si>
  <si>
    <t xml:space="preserve"> AINA </t>
  </si>
  <si>
    <t>- RT : 25/08/2020            - RP : 14/09/2020</t>
  </si>
  <si>
    <t xml:space="preserve"> -Maintient du niveau de service de la RNT15
- Amélioration des conditions de transport en termes de fluidité de la circulation</t>
  </si>
  <si>
    <t>Travaux d'Entretien Améliorant Terrassement  sur la RNT.15 entre les PK 87+000 (_I_ RNT 15B vers Ankazoabo) et PK 150+000 (Ankoabe)</t>
  </si>
  <si>
    <t>RNT.15 PK 87+000 (_I_ RNT 15B vers Ankazoabo)</t>
  </si>
  <si>
    <t>RNT.15 PK 150+000 (Ankoabe)</t>
  </si>
  <si>
    <t>ANKAZOABO / BEROROHA</t>
  </si>
  <si>
    <t>Commune rurale Ankoabe / Fanjakana / Beroroha</t>
  </si>
  <si>
    <t>N°10-DRATP/SRTP/SO/CP.18/FR/2019</t>
  </si>
  <si>
    <t>- RT : 26/08/2020           - RP : 14/09/2020</t>
  </si>
  <si>
    <t>Travaux d'Entretien Améliorant Ouvrages  sur la RNT.15B entre PK 0+000 et PK 30+000</t>
  </si>
  <si>
    <t xml:space="preserve">RNT.15B PK 0+000 </t>
  </si>
  <si>
    <t>RNT.15B PK 30+000</t>
  </si>
  <si>
    <t>ANKAZOABO</t>
  </si>
  <si>
    <t>Commune rurale Ankazoabo</t>
  </si>
  <si>
    <t>Toutes les activités passant par les RNT15B</t>
  </si>
  <si>
    <t>N°11-DRATP/SRTP/SO/CP.18/FR/2019</t>
  </si>
  <si>
    <t xml:space="preserve"> IARILALA </t>
  </si>
  <si>
    <t xml:space="preserve"> -Maintient du niveau de service de la RNT15B
- Amélioration des conditions de transport en termes de fluidité de la circulation</t>
  </si>
  <si>
    <t>Travaux d'Entretien Améliorant Terrassement Sur la RNT.17A entre les PK 0+000 (Carrefour RNS 10 PK 61+000 - Ihotry) et PK 22+000 (Bezaha)</t>
  </si>
  <si>
    <t>RNT.17A PK 0+000 (Carrefour RNS 10 PK 61+000 - Ihotry)</t>
  </si>
  <si>
    <t>RNT.17A PK 22+000 (Bezaha)</t>
  </si>
  <si>
    <t>BETIOKY / BEZAHA</t>
  </si>
  <si>
    <t>Commune rurale Ihotry / Bezaha</t>
  </si>
  <si>
    <t>Toutes les activités passant par les RNT17A</t>
  </si>
  <si>
    <t>N°12-DRATP/SRTP/SO/CP.18/FR/2019</t>
  </si>
  <si>
    <t xml:space="preserve"> - RT : 24/06/2020
 - RP : 09/07/2020</t>
  </si>
  <si>
    <t xml:space="preserve"> -Maintient du niveau de service de la RNT17A
- Amélioration des conditions de transport en termes de fluidité de la circulation</t>
  </si>
  <si>
    <t>Travaux d'Entretien Améliorant Ouvrages sur la RNT.17A entre les PK 0+000 (Carrefour RNS 10 PK 61+000 - Ihotry) et PK 22+000 (Bezaha)</t>
  </si>
  <si>
    <t>N°13-DRATP/SRTP/SO/CP.18/FR/2019</t>
  </si>
  <si>
    <t xml:space="preserve"> - RT : 09/07/2020            - RP : 18/09/2020</t>
  </si>
  <si>
    <t>Travaux d’Entretien Améliorant Terrassement et Ouvrages  sur la RNT.17A au PK 53+000 (Isalobe)</t>
  </si>
  <si>
    <t>RNT.17A au PK 53+000 (Isalobe)</t>
  </si>
  <si>
    <t>BEZAHA</t>
  </si>
  <si>
    <t>Commune rurale Beala</t>
  </si>
  <si>
    <t>N°14-DRATP/SRTP/SO/CP.18/FR/2019</t>
  </si>
  <si>
    <t xml:space="preserve"> SAMSIA SERVICE </t>
  </si>
  <si>
    <t>Travaux d’Entretien Améliorant Ouvrages sur la RNT.17A  au PK 49+400</t>
  </si>
  <si>
    <t xml:space="preserve"> RNT17A (LOT 15) : 
Lat: 23°31'6.15"S / Long: 44°42'14.87"E</t>
  </si>
  <si>
    <t>RNT.17A  au PK 49+400</t>
  </si>
  <si>
    <t>RNT.17A  au PK 49+401</t>
  </si>
  <si>
    <t>N°15-DRATP/SRTP/SO/CP.18/FR/2019</t>
  </si>
  <si>
    <t xml:space="preserve"> TATIANA </t>
  </si>
  <si>
    <t>- RT : 28/08/2020           - RP : 18/09/2020</t>
  </si>
  <si>
    <t>Travaux d'Entretien Améliorant Ouvrages sur la RNT.17A au PK 104+000 (Benenitra) : Construction de chaussée bétonnée</t>
  </si>
  <si>
    <t xml:space="preserve"> RNT17A (LOT 16) : 
Lat: 23°26'.54"S / Long: 45°04'.46"E</t>
  </si>
  <si>
    <t>RNT.17A au PK 104+000 (Benenitra)</t>
  </si>
  <si>
    <t>BENENITRA</t>
  </si>
  <si>
    <t>Commune rurale Benenitra</t>
  </si>
  <si>
    <t>N°16-DRATP/SRTP/SO/CP.18/FR/2019</t>
  </si>
  <si>
    <t>Travaux d'Entretien Améliorant Chaussée sur la RNT.55 entre les PK 18+000 (Antsakoabe) et PK 78+000 (Morombe)</t>
  </si>
  <si>
    <t>RNT.55 PK 18+000 (Antsakoabe)</t>
  </si>
  <si>
    <t>RNT.55 PK 78+000 (Morombe)</t>
  </si>
  <si>
    <t>MOROMBE</t>
  </si>
  <si>
    <t>Commune rurale Ankatsakatsa / Ambahikily / Morombe</t>
  </si>
  <si>
    <t>Toutes les activités passant par les RNT55</t>
  </si>
  <si>
    <t>N°17-DRATP/SRTP/SO/CP.18/FR/2019</t>
  </si>
  <si>
    <t xml:space="preserve"> VITASOA MR </t>
  </si>
  <si>
    <t xml:space="preserve"> -Maintient du niveau de service de la RNT55
- Amélioration des conditions de transport en termes de fluidité de la circulation</t>
  </si>
  <si>
    <t>Travaux d'Entretien  Spécialisé "PONTS" Sur la RNT.55  entre les  PK 20+000 et 78+000 (Antsakoabe-Morombe)</t>
  </si>
  <si>
    <t xml:space="preserve"> RNT55 (LOT 18) : 
Lat: 21°40'56.19"S / Long: 43°31'17.89"E</t>
  </si>
  <si>
    <t>RNT.55 PK 20+000</t>
  </si>
  <si>
    <t>RNT.55 PK78+000 (Antsakoabe-Morombe)</t>
  </si>
  <si>
    <t>N°18-DRATP/SRTP/SO/CP.18/FR/2019</t>
  </si>
  <si>
    <t xml:space="preserve"> EBTP </t>
  </si>
  <si>
    <t>- RT : 25/08/2020           - RP : 16/09/2020</t>
  </si>
  <si>
    <t>Travaux d'Entretien Courant CP18 (Campagne 2018-2019) "Agence Routière"</t>
  </si>
  <si>
    <t>Travaux d'Entretien Améliorant et Spécialisé de la RNP7 entre les PK 740,8 et PK 860 (Limite DIRTPM F/U) Panneau limite province/Borne n° 860 Limite subdivision))</t>
  </si>
  <si>
    <t>RAKOTONOMENJANAHARY Daniel / Chargé d'Itinéraire bloc 10 Toliara</t>
  </si>
  <si>
    <t>RNP7 PK 740,8 (Limite DIRTPM F/U)</t>
  </si>
  <si>
    <t>RNP7 PK 860 (Borne n° 860 Limite subdivision)</t>
  </si>
  <si>
    <t>Communes rurales sur la RNP7</t>
  </si>
  <si>
    <t>Toutes les activités passant par les RNP7</t>
  </si>
  <si>
    <t>N°1293– ARM/CP18/FER.2019</t>
  </si>
  <si>
    <t>ERCO</t>
  </si>
  <si>
    <t xml:space="preserve"> -Maintient du niveau de service de la RNP7
- Amélioration des conditions de transport en termes de fluidité de la circulation</t>
  </si>
  <si>
    <t>Travaux d'Entretien de Routine de la RNP7 entre les PK 890 et PK 926,662 (Borne n°890/Borne kilométrique N°923)</t>
  </si>
  <si>
    <t xml:space="preserve"> RNP7 PK 890 (Borne n°890)</t>
  </si>
  <si>
    <t xml:space="preserve"> RNP7 PK 926,662 (Borne kilométrique N°923)</t>
  </si>
  <si>
    <t>SAKARAHA / TOLIARA II</t>
  </si>
  <si>
    <t>N°1295– ARM/CP18/FER.2019</t>
  </si>
  <si>
    <t>TAMBATRA</t>
  </si>
  <si>
    <t>Réception provisoire le 15/09/2020</t>
  </si>
  <si>
    <t>Travaux d'Entretien Améliorant et Spécialisé de la RNP7 entre les PK 860 et PK 926,662 (Borne n° 860 Limite subdivision)/Borne kilométrique N°923)</t>
  </si>
  <si>
    <t>RNP7 PK 926,662 (Borne kilométrique N°923)</t>
  </si>
  <si>
    <t>N°1296– ARM/CP18/FER.2019</t>
  </si>
  <si>
    <t>Travaux d'Entretien de Routine de la RNT9 entre les PK 0 et PK 47 (Toliara/Ankilimalinike Limite SUBTP 44/41)</t>
  </si>
  <si>
    <t>RNT9 PK 0 (Toliara)</t>
  </si>
  <si>
    <t>RNT9 PK 47 (Ankilimalinike Limite SUBTP 44/41)</t>
  </si>
  <si>
    <t>TOLIARA II</t>
  </si>
  <si>
    <t>Communes rurales sur la RNT9</t>
  </si>
  <si>
    <t>Toutes les activités passant par les RNT9</t>
  </si>
  <si>
    <t>N°1297– ARM/CP18/FER.2019</t>
  </si>
  <si>
    <t>MAMINIRINA</t>
  </si>
  <si>
    <t xml:space="preserve"> -Maintient du niveau de service de la RNT9
- Amélioration des conditions de transport en termes de fluidité de la circulation</t>
  </si>
  <si>
    <t>Travaux d’effacement des points noirs et des points critiques (menace de coupures)</t>
  </si>
  <si>
    <t>- Travaux d'urgence de réparation du radier de Beala sur la RNT17A au PK 50+300</t>
  </si>
  <si>
    <t xml:space="preserve">BEZAHA : 
Lat: 23°31'26,87"S / Long: 44°41'54,34"E
</t>
  </si>
  <si>
    <t>RNT17A au PK 50+300</t>
  </si>
  <si>
    <t>En attente de notification des titulaires et des OS de démarrage des Travaux</t>
  </si>
  <si>
    <t>2020-2021</t>
  </si>
  <si>
    <t>- Travaux d'urgence de réparation du radier Sakavata sur la RNT17A au PK 85+500</t>
  </si>
  <si>
    <t>BENENITRA : 
Lat: 23°28'59,01"S / Long: 44°56'7,20"E</t>
  </si>
  <si>
    <t>RNT17A au PK 85+500</t>
  </si>
  <si>
    <t>Commune rurale Belamoty</t>
  </si>
  <si>
    <t>N°044-TR/MAHTP/PRMP/TP-RPI.19</t>
  </si>
  <si>
    <t>75jours</t>
  </si>
  <si>
    <t>MIARINA</t>
  </si>
  <si>
    <t>- Travaux d’urgence sur la RNT 15 au PK 21 +200 « Pont Antaralava »</t>
  </si>
  <si>
    <t>SAKARAHA : 
Lat: 22°47'55,95"S / Long: 44°28'25,81"E</t>
  </si>
  <si>
    <t>RNT 15 au PK 21 +200</t>
  </si>
  <si>
    <t>Commune rurale Sakaraha</t>
  </si>
  <si>
    <t>N°042-TR/MAHTP/PRMP/TP-RPI.19</t>
  </si>
  <si>
    <t>TSM</t>
  </si>
  <si>
    <t>- Travaux d’urgence de réparation de la RNT 15 reliant  la PNP 7 Sakaraha, Ankazoabo et Beroroha</t>
  </si>
  <si>
    <t>RNT 15 reliant  la PNP 7 Sakaraha</t>
  </si>
  <si>
    <t>RNT 15 PK 211 (Beroroha)</t>
  </si>
  <si>
    <t>SAKARAHA / ANKAZOABO / BEROROHA</t>
  </si>
  <si>
    <t>Commune rurale Sakaraha/ Iaborano/ Ankazoabo / Ankoabe / Fanjakana / Beroroha</t>
  </si>
  <si>
    <t>Toutes les activités passant par les RNT15 et RNT15B</t>
  </si>
  <si>
    <t xml:space="preserve"> -Maintient du niveau de service de la RNT15 et RNT15B
- Amélioration des conditions de transport en termes de fluidité de la circulation</t>
  </si>
  <si>
    <t>TRAVAUX DE REPARATION DES VOIRIES URBAINES REPARTIS EN SIX 06 LOTS : Lot 1:Travaux de réhabilitation des rues dans la ville de Toliara : Rue 14 reliant Sanfil et Ankilifaly, Stationnement Taxibrousse RN 7 - Sanfil, Route de l'Université (devant bazar Scama), Rue Richelieu (devant JIRAMA)</t>
  </si>
  <si>
    <t>Taxi brousse RN7-Sanfil</t>
  </si>
  <si>
    <t>Rue Richelieu (devant JIRAMA)</t>
  </si>
  <si>
    <t>N°091-TR/MAHTP/PRMP/TP-RPI.19</t>
  </si>
  <si>
    <t>10//08/2020</t>
  </si>
  <si>
    <t>COLAS MADAGASCAR</t>
  </si>
  <si>
    <t xml:space="preserve"> -Maintient du niveau de service des voiries urbaines
- Amélioration des conditions de transport en termes de fluidité de la circulation</t>
  </si>
  <si>
    <t>-Travaux de réparation des ouvrages et remplacement de vanne de la  digue de Kiembe</t>
  </si>
  <si>
    <t>TOLIARA I :
Lat: 23°22'13,03"S / Long: 43°40'22,58"E</t>
  </si>
  <si>
    <t>digue de Kiembe</t>
  </si>
  <si>
    <t>Toute la population de l'agglomération de Fokontany de kiembe bas / Mahavatse II et Motombe</t>
  </si>
  <si>
    <t>N°031-TR/MAHTP/PRMP/TP-RPI.19</t>
  </si>
  <si>
    <t>SAMSIA SERVICES</t>
  </si>
  <si>
    <t xml:space="preserve"> -Maintient du niveau de service des assainissement urbains
- Solutionner les problèmes d'inondation pendant la saison de pluie</t>
  </si>
  <si>
    <t>Banque Mondiale</t>
  </si>
  <si>
    <t>2019-2020</t>
  </si>
  <si>
    <t>Présidence</t>
  </si>
  <si>
    <t xml:space="preserve">TOLIARA I </t>
  </si>
  <si>
    <t>Travaux d'aménagement et de réhabilitation d'infrastructure et équipements divers (Ruelles et voiries urbaines, aménagement paysager et jardins publics, réhabilitation de drains) dans les villes de Toliara (PADEVE)</t>
  </si>
  <si>
    <t xml:space="preserve">AMENAGEMENT DU TERRITOIRE </t>
  </si>
  <si>
    <t>Procédure d'Iidemnisation des PAPS et supervision des travaux</t>
  </si>
  <si>
    <t>AFD</t>
  </si>
  <si>
    <t>En collaboration avec SEIMAD et AGETIPA</t>
  </si>
  <si>
    <t>Km de route construite ;
Nombre d'ouvrage réalisés</t>
  </si>
  <si>
    <t>TOLIARA I et II</t>
  </si>
  <si>
    <t>TOLIARA I I</t>
  </si>
  <si>
    <t>TOLIARA I / TOLIARA II</t>
  </si>
  <si>
    <t>Commune Urbaine de Toliara I / Betsinjaka</t>
  </si>
  <si>
    <t>24 mois</t>
  </si>
  <si>
    <t>TRANCHE FERME</t>
  </si>
  <si>
    <t xml:space="preserve"> - Décongestionnement de l’agglomération de Toliara
- Amélioration des conditions de transport en termes de fluidité de la circulation, création de nouveaux voies de contournement de la ville de Toliara</t>
  </si>
  <si>
    <t>Travaux d'aménagement et de réhabilitation des équipements marchands (Marché de Bazaribe, Sanfily et Scama) dans les villes de Toliara (PADEVE)</t>
  </si>
  <si>
    <t>Nombre de marchés réhabilités</t>
  </si>
  <si>
    <t>En phase d'élaboration de l'APD, lancerment de l'Appel d'Offre prévu pour cette année</t>
  </si>
  <si>
    <t>Amélioration des infrastrustructures et équipements destinés aux usagers des marchés</t>
  </si>
  <si>
    <t>Travaux d'aménagement de la section urbaine de la RN9, de construction du pont de Ranozaza et l'aménagement de la plateforme d'Ankililoaka (PAIR)</t>
  </si>
  <si>
    <t>Proposition des sites pour la construction du laboratoire, base vie, emplacement du station de pesage, accompagnement de l'indemnisation des PAPS et supervision des travaux</t>
  </si>
  <si>
    <t>BAD</t>
  </si>
  <si>
    <t>En collaboration avec l’ARM</t>
  </si>
  <si>
    <t>RN9 PK0+000</t>
  </si>
  <si>
    <t>Ankililoaka</t>
  </si>
  <si>
    <t>Commune Urbaine de Toliara I / Milenaka / Ankililoaka</t>
  </si>
  <si>
    <t>Toutes les activités passant par la RN9
Toute la population de l'agglomération de Toliara ville</t>
  </si>
  <si>
    <t>En attente de l'ANO de la BAD et du CNM</t>
  </si>
  <si>
    <t xml:space="preserve"> - Décongestionnement de l’agglomération de Toliara
- Amélioration des conditions de transport en termes de fluidité de la circulation sur la RN9</t>
  </si>
  <si>
    <t>Projet D’aménagement de Corridors et de Facilitation du Commerce (PACFC)/ Travaux d'aménagement et de bitumage de la RN9 entre Analamisampy et Bevoay</t>
  </si>
  <si>
    <t>TOLIARA II MOROMBE</t>
  </si>
  <si>
    <t>RN9 PK 107 (Analamisampy)</t>
  </si>
  <si>
    <t>RN9 Bevoay</t>
  </si>
  <si>
    <t>TOLIARA I I / MOROMBE</t>
  </si>
  <si>
    <t>Commune rurale Analamisampy / Soahazo / Antanimieva / Befandriana / Ankatsakatsa</t>
  </si>
  <si>
    <t xml:space="preserve">Toutes les activités passant par la RN9
 </t>
  </si>
  <si>
    <t>Travaux d'aménagement et de bitumage de la RN9 entre Analamisampy et Bevoay</t>
  </si>
  <si>
    <t>CRBC</t>
  </si>
  <si>
    <t>En attente de l'OS de démarrage des travaux</t>
  </si>
  <si>
    <t xml:space="preserve">
- Amélioration des conditions de transport en termes de fluidité de la circulation sur la RN10</t>
  </si>
  <si>
    <t>DRATP Analamanga</t>
  </si>
  <si>
    <t>"TRAVAUX D'ENTRETIEN COURANT DES:        -RNS1A du PK 0+000 (Alakamisy) au Pk 5+000 (CUR Vontovorona)                                    -RN2 bis PK 0+000 (Ankorahotra) au PK 2+000(Ankatso)</t>
  </si>
  <si>
    <t>ANDRIAMALALAVONJY Solomananoro :critasy_vonjy@yahoo.fr 
034 0173974</t>
  </si>
  <si>
    <t>km</t>
  </si>
  <si>
    <t>7 km</t>
  </si>
  <si>
    <t xml:space="preserve">Km de route réhabilitée - </t>
  </si>
  <si>
    <t xml:space="preserve">RNS1A : DEBUT (18°56'23,8''S -47°25'30,3''E)
FIN: 18°58'07,9"S 47°25'27,0"E
RN2 Bis: DEBUT
(18°54'50,3"S-47°32'12,7"E)
FIN: 18°54'54,5"S47°33'05,5"E
</t>
  </si>
  <si>
    <t>5+000</t>
  </si>
  <si>
    <t>ANALAMANGA</t>
  </si>
  <si>
    <t>ATSIMONDRANO</t>
  </si>
  <si>
    <t>ANALAKAMISY FENOARIVO</t>
  </si>
  <si>
    <t>ENSEIGNEMENT SUPERIEURE</t>
  </si>
  <si>
    <t xml:space="preserve">CONVENTION N°01/DRATP/A/PRMP/SRTP/CP18/FR/2019   </t>
  </si>
  <si>
    <t>2 MOIS</t>
  </si>
  <si>
    <t>Entreprise RADO</t>
  </si>
  <si>
    <t>période de garantie</t>
  </si>
  <si>
    <t>Réduction des coûts d'exploitation</t>
  </si>
  <si>
    <t>"TRAVAUX D'ENTRETIEN COURANT DES:   
     -RNS2A du PK 0+000(RN.2^Pk 16+200) au Pk 21+000 (AMBATOMANGA)"</t>
  </si>
  <si>
    <t>ANDRIAMALALAVONJY Solomananoro :critasy_vonjy@yahoo.fr 
034 0173975</t>
  </si>
  <si>
    <t>21 km</t>
  </si>
  <si>
    <t>RNS 2A: 
début (18°53'01,8"S 47°37'59,3"E
fin: 18°58'10,8"S-47°44'26,8"E)</t>
  </si>
  <si>
    <t>21+000</t>
  </si>
  <si>
    <t>MANJAKANDRIANA-AVARADRANO</t>
  </si>
  <si>
    <t>Alarobia Ambatomanga-Ambohimalaza</t>
  </si>
  <si>
    <t>Zoné économique</t>
  </si>
  <si>
    <t xml:space="preserve">CONVENTION N°02/DRATP/A/PRMP/SRTP/CP18/FR/2019   </t>
  </si>
  <si>
    <t>"TRAVAUX D'ENTRETIEN COURANT DES:        -RNS2A du PK 0+000(RN.2^Pk 16+200) au Pk 21+000 (AMBATOMANGA)"</t>
  </si>
  <si>
    <t>Ese ACC</t>
  </si>
  <si>
    <t>promotion de l'économie</t>
  </si>
  <si>
    <t>"TRAVAUX D'ENTRETIEN COURANT DES: 
       -RNS 3 du PK 12+000(Anosiavaratra) au Pk 90+200(Anjozorobe)</t>
  </si>
  <si>
    <t>ANDRIAMALALAVONJY Solomananoro :critasy_vonjy@yahoo.fr 
034 0173976</t>
  </si>
  <si>
    <t>78 km</t>
  </si>
  <si>
    <t>RNS 3: 
début: (18°49 17S-47°33'33"8E)
FIN: 18°24,04 1"S -47°52552E)</t>
  </si>
  <si>
    <t>12+000</t>
  </si>
  <si>
    <t>90+000</t>
  </si>
  <si>
    <t>AVARADRANO</t>
  </si>
  <si>
    <t xml:space="preserve">CONVENTION N°03/DRATP/A/PRMP/SRTP/CP18/FR/2019   </t>
  </si>
  <si>
    <t>"TRAVAUX D'ENTRETIEN COURANT DES:      
  -RNS 3 du PK 12+000(Anosiavaratra) au Pk 90+200(Anjozorobe)</t>
  </si>
  <si>
    <t>ESE AVOSOA</t>
  </si>
  <si>
    <t>Réduction des coûts d'exploitation-conservation des patrimoine routier</t>
  </si>
  <si>
    <t>"TRAVAUX D'ENTRETIEN COURANT DE LA :   
     -RNT36 DU PK 0+000 (RN4^Pk35+600) au Pk 41+000 (Pont IKOPA - Marotampona)</t>
  </si>
  <si>
    <t>ANDRIAMALALAVONJY Solomananoro :critasy_vonjy@yahoo.fr 
034 0173977</t>
  </si>
  <si>
    <t>41 km</t>
  </si>
  <si>
    <t>RNT 36:
DEBUT ( 18°43'10,4"S-47°18'28,5"E)
FIN: 18°40'35,7"S-47°02'42.6"E</t>
  </si>
  <si>
    <t>41+000</t>
  </si>
  <si>
    <t>Ambohidratrimo,
Ankazobe</t>
  </si>
  <si>
    <t>Ampanotokana,
Miantso</t>
  </si>
  <si>
    <t>desenclavement des communes</t>
  </si>
  <si>
    <t xml:space="preserve">CONVENTION N°04/DRATP/A/PRMP/SRTP/CP18/FR/2019   </t>
  </si>
  <si>
    <t>"TRAVAUX D'ENTRETIEN COURANT DES:        -RNT36 DU PK 0+000 (RN4^Pk35+600) au Pk 41+000 (Pont IKOPA - Marotampona)</t>
  </si>
  <si>
    <t>ESE MAMIRATRA</t>
  </si>
  <si>
    <t>Travaux de pavage</t>
  </si>
  <si>
    <t>Un sursis d'exécution de 35 jours a été accordée à l'Entreprise du 06/07/20 au 09/08/20</t>
  </si>
  <si>
    <t>"TRAVAUX D'ENTRETIEN COURANT DES:        -RNS51 du PK0+000 (RN3^PK 16+500) au  Pk 5+000 (Ambohimanga Rova)</t>
  </si>
  <si>
    <t>51 442 680, 00</t>
  </si>
  <si>
    <t>ANDRIAMALALAVONJY Solomananoro :critasy_vonjy@yahoo.fr 
034 0173978</t>
  </si>
  <si>
    <t>5 km</t>
  </si>
  <si>
    <t>RNS 51: 
début: (18°47'26,3"S-47°34'48,5"E)
fin: (18°45'36,1"S-47°33'41,2"E</t>
  </si>
  <si>
    <t xml:space="preserve">0+000 </t>
  </si>
  <si>
    <t>Ambohimanga Rova</t>
  </si>
  <si>
    <t>zones touristiques</t>
  </si>
  <si>
    <t xml:space="preserve">CONVENTION N°05/DRATP/A/PRMP/SRTP/CP18/FR/2019   </t>
  </si>
  <si>
    <t>ESE MILLENIUM</t>
  </si>
  <si>
    <t>en période de garantie</t>
  </si>
  <si>
    <t>fluidité de la circulation-réduction du coup d'exploitation</t>
  </si>
  <si>
    <t>promotion du tourisme</t>
  </si>
  <si>
    <t>"TRAVAUX D'ENTRETIEN COURANT DE LA :      
  -RNS 58 B du Pk 0+000 (Ankadidratombo) au Pk 6+982 (Ambohimanambola)</t>
  </si>
  <si>
    <t>ANDRIAMALALAVONJY Solomananoro :critasy_vonjy@yahoo.fr 
034 0173979</t>
  </si>
  <si>
    <t>10 km</t>
  </si>
  <si>
    <t>RNS 58B:
 Début: (S 18°56'19,8"-E 47°33'16,8")
fin: S18°56'38,0"-E 47°35'59,2"</t>
  </si>
  <si>
    <t>Ambohimanambola,
Alasora</t>
  </si>
  <si>
    <t>voie de desserte pour personnalités diplomatiques</t>
  </si>
  <si>
    <t xml:space="preserve">CONVENTION N°06/DRATP/A/PRMP/SRTP/CP18/FR/2019   </t>
  </si>
  <si>
    <t>"TRAVAUX D'ENTRETIEN COURANT DES:        -RNS 58 B du Pk 0+000 (Ankadidratombo) au Pk 6+982 (Ambohimanambola)</t>
  </si>
  <si>
    <t>Ese MANATSARA PLUS</t>
  </si>
  <si>
    <t>la date de l'OS commencer a été ajournée sur base de recommandation du lettre N°520-MATP/SG/DGTP/2020</t>
  </si>
  <si>
    <t>"TRAVAUX D'ENTRETIEN COURANT DES:      
  -RNT 60 et Bretelle RNT60 du Pk 0+000 (RN2^Ambohimangakely) au Pk 15+000 (RN7^Iavoloha)</t>
  </si>
  <si>
    <t>ANDRIAMALALAVONJY Solomananoro :critasy_vonjy@yahoo.fr 
034 0173980</t>
  </si>
  <si>
    <t>18 km</t>
  </si>
  <si>
    <t>RNT 60:
DEBUT (18°53'49,6"S-47°36'11,2"E)-
FIN (18°59'47,0"S-47°32'13,5"
FIN: (18°59'47,0"S-47°32'13,5"E)-
BRETELLE:
DEBUT: 18°56'51,4"S-47°31'31,9E- 
FIN: 18°57'12,9" 47°32'51,7"E</t>
  </si>
  <si>
    <t>15+000</t>
  </si>
  <si>
    <t xml:space="preserve">CONVENTION N°07/DRATP/A/PRMP/SRTP/CP18/FR/2019   </t>
  </si>
  <si>
    <t>"TRAVAUX D'ENTRETIEN COURANT DES:        -RNT 60 et Bretelle RNT60 du Pk 0+000 (RN2^Ambohimangakely) au Pk 15+000 (RN7^Iavoloha)
(La tronçon à traitée pour la RNT 60 se situe entre le  Pont d'Amoronakona et Rond Point Ambohimangakely)</t>
  </si>
  <si>
    <t>RPI 19</t>
  </si>
  <si>
    <t>CONSTRUCTION ET REHABILITATION DES ROUTES INTER - COMMUNALE</t>
  </si>
  <si>
    <t>TRAVAUX DE PAVAGE DE LA ROUTE DE STATION TOTAL AU CROISEMENT TOTAL CROC FARM</t>
  </si>
  <si>
    <t>Ing en Chef : ANDRIAMALALAVONJY  0340173974 critasy_vonjy@yahoo.fr</t>
  </si>
  <si>
    <t>Km  et Unité d'ouvrage</t>
  </si>
  <si>
    <t>3,2 km</t>
  </si>
  <si>
    <t>Début: S 18.80128
            E 47.47286 
fin:S 18.78578
     E 47.46645</t>
  </si>
  <si>
    <t>3+200</t>
  </si>
  <si>
    <t xml:space="preserve">Commune ivato </t>
  </si>
  <si>
    <t>CONVENTION N° 066TP-MAHTP/PRMP/TP-RPI.19</t>
  </si>
  <si>
    <t>60 jours</t>
  </si>
  <si>
    <t>Entreprise RAVINALA</t>
  </si>
  <si>
    <t xml:space="preserve">reduction temps de parcours </t>
  </si>
  <si>
    <t xml:space="preserve">TRAVAUX DE REPARATION DE ROUTE AMBATOMARO RELIANT RN2 VERS AMBOLOKANDRINA </t>
  </si>
  <si>
    <t xml:space="preserve">Km  </t>
  </si>
  <si>
    <t>3,8 KM</t>
  </si>
  <si>
    <t xml:space="preserve">Km de route réhabilitée </t>
  </si>
  <si>
    <t>Début: S18,91675-E 047,56353
fin: S18,89301-E 047,55939</t>
  </si>
  <si>
    <t>3+800</t>
  </si>
  <si>
    <t>Tana 1</t>
  </si>
  <si>
    <t>commune urbaine d'Antananarivo</t>
  </si>
  <si>
    <t>CONVENTION N° 047TR/MAHTP/PRMP/TP-RPI-19 ET DE SON AVENANT N°1</t>
  </si>
  <si>
    <t>Entreprise SAVA</t>
  </si>
  <si>
    <t>Les travaux rélatifs à l'avenant ont été implantés le 12/08/20</t>
  </si>
  <si>
    <t>ENTRETIEN DES ROUTES PROVINCIALES</t>
  </si>
  <si>
    <t>TRAVAUX DE PAVAGE DE LA ROUTE RIP 26 D'AMBOHITSEHENO</t>
  </si>
  <si>
    <t xml:space="preserve">Ing en Chef : SAMBISOLO Emile Joseph 034 05 563 60
sambisolo@gmail.com </t>
  </si>
  <si>
    <t>2,14 KM</t>
  </si>
  <si>
    <t>Debut: 18°46'12.9"S-47°46'22.6"E
fin: 18°47'00.2"S-47°46'30.5"E</t>
  </si>
  <si>
    <t>2+140</t>
  </si>
  <si>
    <t>MANJAKANDRIANA</t>
  </si>
  <si>
    <t>Commune Ambohitseheno</t>
  </si>
  <si>
    <t>CONVENTION N° 043-TR/MAHTP/PRMP/TP-RPI-19</t>
  </si>
  <si>
    <t>RPI 20</t>
  </si>
  <si>
    <t>TRAVAUX DE REHABILITATION DE LA VOIE URBAINE DANS LES GRANDES VILLES</t>
  </si>
  <si>
    <t>TRAVAUX DE REHABILITATION DE LA VOIE URBAINE DANS LES GRANDES VILLES REPARTIS EN SEPT LOTS (CONTRAT CADRE): LOT 01 VILLE ANTANANARIVO</t>
  </si>
  <si>
    <t>km et unités d'ouvrages</t>
  </si>
  <si>
    <t>9 km</t>
  </si>
  <si>
    <t>ENTRE: 
Latitude: 18°54'6.46''S
longitude: 47°31'57.82''E
ET
Latitude:18°56'27.42"S
longitude:47°32'43.87"E</t>
  </si>
  <si>
    <t>ANTANANARIVO RENIVOHITRA</t>
  </si>
  <si>
    <t>MARCHE SUBSEQUENT N°03-MCC/MATP/PRMP/TP-RPI.20 RELATIF AU CONTRAT CADRE N°01CC/MATP/PRMP/TP-RPI.20</t>
  </si>
  <si>
    <t>ENTREPRISE ISO CONSTRUCTION</t>
  </si>
  <si>
    <t>réduction du coup d'exploitation</t>
  </si>
  <si>
    <t>2020</t>
  </si>
  <si>
    <t>CP18</t>
  </si>
  <si>
    <t>CONVENTION PROGRAMME N°18</t>
  </si>
  <si>
    <t>DRATP ANOSY</t>
  </si>
  <si>
    <t>Travaux d’entretien du pont métallique de Ranomainty au PK 435+000 sur la RNS 13</t>
  </si>
  <si>
    <t xml:space="preserve">ANDRINIONY Nomenjanahary
DRATP Anosy
Tel : 034 01 756 56
nomenanadri@yahoo.fr
</t>
  </si>
  <si>
    <t>Ouvrages d’Art entretenu</t>
  </si>
  <si>
    <t>9.1</t>
  </si>
  <si>
    <t>Un ouvrage entretenu</t>
  </si>
  <si>
    <t>X = 654896.10 m E ; Y = 7234306.96 m S</t>
  </si>
  <si>
    <t>435+000</t>
  </si>
  <si>
    <t>ANOSY</t>
  </si>
  <si>
    <t>AMBOASARY Sud</t>
  </si>
  <si>
    <t>Ankariera</t>
  </si>
  <si>
    <t>Zones Agricoles et Touristiques, zone à vocation économique</t>
  </si>
  <si>
    <t>Convention N° 01-DRATP/G/CP.18/FR/2019</t>
  </si>
  <si>
    <t>Travaux d'entretien spécialisé du pont métallique de Ranomainty au PK 435+000 sur la RNS 13</t>
  </si>
  <si>
    <t>Ar 323 078 088,00</t>
  </si>
  <si>
    <t>Entreprise VITASOA</t>
  </si>
  <si>
    <t>Préservation du patrimoine, traficabilité 12 mois/12</t>
  </si>
  <si>
    <t>Travaux permetant de franchir la Rivière Ranomainty même en période de pluie, Liaison Région Anosy et Androy</t>
  </si>
  <si>
    <t>DRATP VATOVAVY FITOVINANY</t>
  </si>
  <si>
    <t>Travaux sur la RIP 1203F reliant la RNS12- lLAKATRA-ANGADO- IFANIREA</t>
  </si>
  <si>
    <t>RANDRIANARIVELO Herimanantsoa
Directeur Régional
034 01 73975 / 034 11 391 00 herimanantsoa@moov.mg</t>
  </si>
  <si>
    <t>22°15'33" S    et   47°33'30"E</t>
  </si>
  <si>
    <t>46+200</t>
  </si>
  <si>
    <t>Vohipeno-Ikongo</t>
  </si>
  <si>
    <t>Ifanirea-Antodinga</t>
  </si>
  <si>
    <t>N°106-TR-MAHTP/PRMP/TP-RPI.19</t>
  </si>
  <si>
    <t>Travaux de carenage du Bac d'Angado sur la rivière de Matatana au PK46+200 de la route provinciale RP1203 F</t>
  </si>
  <si>
    <t>45 jours</t>
  </si>
  <si>
    <t>Es MIARINA</t>
  </si>
  <si>
    <t>RP le 19/06/2020</t>
  </si>
  <si>
    <t>CP 18 / Fonds Routier</t>
  </si>
  <si>
    <t>Travaux d'Entretien Courant de la RNT 14</t>
  </si>
  <si>
    <t xml:space="preserve">Début: 21°18’16”S – 47°37’30’’E   Fin: 21°33’34’’S – 47°31’03’’  </t>
  </si>
  <si>
    <t>46+000</t>
  </si>
  <si>
    <t>Ifanadiana-Ikongo</t>
  </si>
  <si>
    <t>Ifanadiana-Tolongoina</t>
  </si>
  <si>
    <t>N°01-MATP/SG/DRATP/SRTP/V7V/CP.18/FR/2020</t>
  </si>
  <si>
    <t>Travaux de remise en état préalable du PK.0+000 au PK.46+000, enlèvement d'éboulements entre PK.0+000 et PK.46+000</t>
  </si>
  <si>
    <t>Exécution des travaux en attente de l'autorisation de notification</t>
  </si>
  <si>
    <t>3 mois</t>
  </si>
  <si>
    <t>Es VOLATIANA</t>
  </si>
  <si>
    <t>Autorisation suivant la lettre N°621-MTP/SG/DGTP/2020 du 03/09/2020</t>
  </si>
  <si>
    <t xml:space="preserve">Début: 21°18’16”S – 47°37’30’’E   Fin: 21°18’16”S – 47°37’30’’E  </t>
  </si>
  <si>
    <t>N°02-MATP/SG/DRATP/SRTP/V7V/CP.18/FR/2020</t>
  </si>
  <si>
    <t>Travaux de traitement des ouvrages PK. 0+100, PK.1+300, PK. 8+800, PK.25+300, PK. 29+800, PK.30+300 et PK.33+700, PK.42+800, PK.43+350 Traitement de chaussées en empierrement macadam 40/70 entre PK.0+000 et PK.46+000</t>
  </si>
  <si>
    <t>Es PLUS</t>
  </si>
  <si>
    <t xml:space="preserve">Début: 21°33’34’’S – 47°31’03’’E  Fin: 21°59’41’’S – 47°22’14’’E </t>
  </si>
  <si>
    <t>92+000</t>
  </si>
  <si>
    <t>Ikongo-Manampatrana-Tolongoina</t>
  </si>
  <si>
    <t>N°03-MATP/SG/DRATP/SRTP/V7V/CP.18/FR/2020</t>
  </si>
  <si>
    <t>Travaux de remise en état préalable du PK.46+000 au PK.92+000, enlèvement d'éboulements entre PK.46+000 et PK.92+000</t>
  </si>
  <si>
    <t>Es ECM</t>
  </si>
  <si>
    <t xml:space="preserve">Début: 21°33’34’’S – 47°31’03’’E   Fin: 21°59’41’’S – 47°22’14’’E  </t>
  </si>
  <si>
    <t>N°04-MATP/SG/DRATP/SRTP/V7V/CP.18/FR/2020</t>
  </si>
  <si>
    <t>Traitement des ouvrages PK.56+050; PK.60+600, PK.58+290, PK.74+200 et PK.79+950, PK.89+500, PK.89+500, traitement de chaussées en empierrement macadam 40/70 entre PK.46+000 et PK.92+000</t>
  </si>
  <si>
    <t>Es TAHINA</t>
  </si>
  <si>
    <t>Travaux d'Entretien Courant de la RNT 24</t>
  </si>
  <si>
    <t>Début: 21°11’11’’S – 48°13’36’’E    Fin: 21°09’41’’S – 48°05’49’’E</t>
  </si>
  <si>
    <t>17+000</t>
  </si>
  <si>
    <t>Tsiatosika-Morafeno-Marokarima</t>
  </si>
  <si>
    <t>N°05-MATP/SG/DRATP/SRTP/V7V/CP.18/FR/2020</t>
  </si>
  <si>
    <t>Travaux de cantonnage, mise en niveau et petits travaux d'urgence, Points à temps chaussées revêtues entre PK 0+000 et PK 17+000 (Andranomborondolo - Village Ambaladara)</t>
  </si>
  <si>
    <t xml:space="preserve"> 29/06/2020</t>
  </si>
  <si>
    <t>Es RIJA</t>
  </si>
  <si>
    <t xml:space="preserve">Début: 21°09’41’’S – 48°05’49’’E    Fin: 21°04’39’’S – 48°00’31’’E </t>
  </si>
  <si>
    <t>42+000</t>
  </si>
  <si>
    <t>Marokarima-Ambonihaonana-Vohilava</t>
  </si>
  <si>
    <t>N°06-MATP/SG/DRATP/SRTP/V7V/CP.18/FR/2020</t>
  </si>
  <si>
    <t>Travaux de cantonnage, mise en niveau et petits travaux d'urgence, terrassement et chaussées entre PK 17+000 et PK 42+000 (Village Ambaladara - Vohilava)</t>
  </si>
  <si>
    <t>Travaux d'Entretien Courant de la RNS 11</t>
  </si>
  <si>
    <t>Début: 21°12’45’’S – 48°14’21’’E     Fin: 21°11’11’’S – 48°13’36’’E</t>
  </si>
  <si>
    <t>4+000</t>
  </si>
  <si>
    <t>Tsiatosika</t>
  </si>
  <si>
    <t>N°07-MATP/SG/DRATP/SRTP/V7V/CP.18/FR/2020</t>
  </si>
  <si>
    <t>Travaux de cantonnage, mise en niveau et petits travaux d'urgence, terrassement et chaussées entre PK 0+000 et PK 4+000 (X RNS 25 - Andranomborondolo)</t>
  </si>
  <si>
    <t>Es MAC Construction</t>
  </si>
  <si>
    <t>Début: 21°11’11’’S – 48°13’36’’E      Fin: 20°57’09’’S – 48°15’09’’E</t>
  </si>
  <si>
    <t>34+000</t>
  </si>
  <si>
    <t>Tsiatosika-Marosangy</t>
  </si>
  <si>
    <t>N°08-MATP/SG/DRATP/SRTP/V7V/CP.18/FR/2020</t>
  </si>
  <si>
    <t>Travaux de cantonnage, mise en niveau et petits travaux d'urgence, terrassement et chaussées entre PK 4+000 et PK 34+000 (Andranomborondolo - Ambohimandroso)</t>
  </si>
  <si>
    <t>Es MICKAEL</t>
  </si>
  <si>
    <t>Début: 21°11’11’’S – 48°13’36’’E      Fin: 20°42’01’’S – 48°20’30’’E</t>
  </si>
  <si>
    <t>68+000</t>
  </si>
  <si>
    <t>Mananjary-Nosy Vrika</t>
  </si>
  <si>
    <t>Andranambolava-Mahavoky-Vohitrandriana-Vohilava Nord</t>
  </si>
  <si>
    <t>N°09-MATP/SG/DRATP/SRTP/V7V/CP.18/FR/2020</t>
  </si>
  <si>
    <t>Travaux de cantonnage, mise en niveau et petits travaux d'urgence, terrassement et chaussées entre PK 34+000 et PK 68+000 (Ambohimandroso - Vohilava)</t>
  </si>
  <si>
    <t>Es ECODES</t>
  </si>
  <si>
    <t>Début:20°42’01’’S – 48°20’30’’E      Fin: 20°34’55’’S – 48°31’52’’E</t>
  </si>
  <si>
    <t>101+000</t>
  </si>
  <si>
    <t>Vohilava Nord-Fanovelona-Nosy Varika</t>
  </si>
  <si>
    <t>N°10-MATP/SG/DRATP/SRTP/V7V/CP.18/FR/2020</t>
  </si>
  <si>
    <t>Travaux de cantonnage, mise en niveau et petits travaux d'urgence, terrassement et chaussées entre PK 68+000 et PK 101+000 (Vohilava - Nosy Varika)</t>
  </si>
  <si>
    <t>Es MANAMBINA</t>
  </si>
  <si>
    <t>Travaux d'Entretien Courant de la RNT 11</t>
  </si>
  <si>
    <t xml:space="preserve">Début:20°34’55’’S – 48°31’52’’E       Fin: 20°24’07’’S – 48°34’29’’E </t>
  </si>
  <si>
    <t>22+000</t>
  </si>
  <si>
    <t>N°11-MATP/SG/DRATP/SRTP/V7V/CP.18/FR/2020</t>
  </si>
  <si>
    <t>Travaux de cantonnage, mise en niveau et petits travaux d'urgence, terrassement et chaussées entre PK 0+000 et PK 22+000 (Nosy Varika - Ambinanivolo)</t>
  </si>
  <si>
    <t>369</t>
  </si>
  <si>
    <t>Travaux d'urgence de la RNS12</t>
  </si>
  <si>
    <t>Début:21°24’10’’S – 47°58’59’’E       Fin: 22°25'48"S-47°48'04"E</t>
  </si>
  <si>
    <t>156+000</t>
  </si>
  <si>
    <t>Ampasimanjeva-Ambahatrazo-Mizilo-Ambila-Marofarihy-Manakara-Vohipeno</t>
  </si>
  <si>
    <t>N°073 TR/MAHTP/PRMP/TP-RPI.19</t>
  </si>
  <si>
    <t>Travaux d'urgence de réparation de la RNS12 entre PK0+000 et PK156+000</t>
  </si>
  <si>
    <t>2 mois</t>
  </si>
  <si>
    <t>Es La PRECISION</t>
  </si>
  <si>
    <t>En cours de préparation</t>
  </si>
  <si>
    <t>TRAVAUX D’URGENCE DES INFRASTRUCTURES ROUTIERES</t>
  </si>
  <si>
    <t>DAU</t>
  </si>
  <si>
    <t>1.1 Travaux d'urgence de traitement du brèche au PK 27+900 de la RNS 34</t>
  </si>
  <si>
    <t>RAJAONALISON Rija Harilala
Chef de Service de Coordination des Interventions d’urgences
Tel : 034 07 560 06</t>
  </si>
  <si>
    <t>S 19°49'19,2''
E 46°48'25,7''</t>
  </si>
  <si>
    <t xml:space="preserve">PK 27+900 </t>
  </si>
  <si>
    <t>Infructueux</t>
  </si>
  <si>
    <t>1.2 Travaux d'urgence de comblement
de brèche et de remise en état de la chaussée sur la RNS34 au pk 180+490 après passage du cyclone Belna</t>
  </si>
  <si>
    <t>19°37'18.1'' SUD
45°49'31.6'' EST</t>
  </si>
  <si>
    <t>PK 180+490</t>
  </si>
  <si>
    <t>1.3 Travaux d'urgence de comblement de brèche et protection par gabionnage sur la RNS 25 au PK 168+930</t>
  </si>
  <si>
    <t>RAFALISOA Dafara Anjarason
Chef de Service des Veilles
Tel : 034 05 614 19</t>
  </si>
  <si>
    <t>S  21,1413.3°  
E :  48,1815.1°</t>
  </si>
  <si>
    <t xml:space="preserve"> PK 168+930</t>
  </si>
  <si>
    <t>1.4 Travaux d'urgence de réparation de Pont métalliques sur la RN 42 au PK 14+500</t>
  </si>
  <si>
    <t>S  21°22'2.46"   
E :  47°02'15.31"</t>
  </si>
  <si>
    <t>PK 14+500</t>
  </si>
  <si>
    <t>Haute Mahatsiatra</t>
  </si>
  <si>
    <t>1.5 Travaux d'urgences de comblement de brèche et refection de chaussée sur la RNP 7 au PK 283+200</t>
  </si>
  <si>
    <t>S  20°42'25.19"
E  47°11'5.38"</t>
  </si>
  <si>
    <t>PK 283+200</t>
  </si>
  <si>
    <t>1.6 Travaux d'urgence de Construction
d'un dalot cadre de 150x150 et réfection de chaussée au PK 760+200 de la RNP7</t>
  </si>
  <si>
    <t>95 000 000</t>
  </si>
  <si>
    <t>S 22°46'28.4"
E 44°49'56.7"</t>
  </si>
  <si>
    <t xml:space="preserve">PK 760+200 </t>
  </si>
  <si>
    <t>Atsimo Andrefana</t>
  </si>
  <si>
    <t>1.7 Travaux d'urgence de Construction d'un dalot cadre de 150x150 au PK
33+900 de la RNT35</t>
  </si>
  <si>
    <t>160 000 000</t>
  </si>
  <si>
    <t>20°35'50.03"S
 47° 1'32.40"E
 20°33'50.43"S
 47° 0'24.54"E</t>
  </si>
  <si>
    <t xml:space="preserve"> PK 33+900</t>
  </si>
  <si>
    <t>Amoron’i Mania</t>
  </si>
  <si>
    <t>NY FELANA</t>
  </si>
  <si>
    <t>1.8 Travaux d’urgence de traitement
de brèche au PK 14+200 de la RNS 1bis
(Marovoalavo)</t>
  </si>
  <si>
    <t>S 18°58'46.5"
E 46°34'31.7"</t>
  </si>
  <si>
    <t xml:space="preserve">PK 14+200 </t>
  </si>
  <si>
    <t>TYPE</t>
  </si>
  <si>
    <t>1.9 Travaux d’urgence de traitement
de brèche et réfection de chaussée au
PK 17+010 de la RNS 1bis</t>
  </si>
  <si>
    <t>S 18°58'46.9"
E 46°33'03.5"</t>
  </si>
  <si>
    <t xml:space="preserve">PK 17+010 </t>
  </si>
  <si>
    <t>02 mois</t>
  </si>
  <si>
    <t>RFC</t>
  </si>
  <si>
    <t>1.10 Travaux d'urgences de comblement des brèches et protection par mur de soutènement entre PK 37+000 et PK 41+750</t>
  </si>
  <si>
    <t>Début
S 18°56'09.9"
E 46°24'34.0"
Fin
S 18°55'21.6"
E 46°22'34.8"</t>
  </si>
  <si>
    <t>PK 37+000 a</t>
  </si>
  <si>
    <t>PK 41+750</t>
  </si>
  <si>
    <t>Tsiromandidy</t>
  </si>
  <si>
    <t>04 mois</t>
  </si>
  <si>
    <t>EBTP</t>
  </si>
  <si>
    <t>1.11 Travaux d’urgence de
construction de mur de soutènement et de comblement des brèches du PK 42+000 au PK 63+000 de la RNS1 bis</t>
  </si>
  <si>
    <t>600 000 000</t>
  </si>
  <si>
    <t>Début 
S 18°55'20.0"
E 46°22'25.8"
Fin
S 18°55'47.1"
E 46°21'51.8"</t>
  </si>
  <si>
    <t xml:space="preserve">PK 63+000 </t>
  </si>
  <si>
    <t xml:space="preserve"> Bongolava</t>
  </si>
  <si>
    <t>NECOBA</t>
  </si>
  <si>
    <t>1.12 Travaux d'urgence de
comblement de brèche et réparation de la chaussée au pk 48+500 de la RNS3</t>
  </si>
  <si>
    <t>18°42'1.86"S
47°47'33.23"E</t>
  </si>
  <si>
    <t xml:space="preserve">PK 48+500 </t>
  </si>
  <si>
    <t>Ankazondandy</t>
  </si>
  <si>
    <t>SEMLS</t>
  </si>
  <si>
    <t>1.13 Travaux d'urgence de
Construction d'un dalot cadre de
150x150 et réfection de chaussée au
PK 18+000 de la RNS32</t>
  </si>
  <si>
    <t>14°59'55.30"S
48°10'29.26"E</t>
  </si>
  <si>
    <t>PK 18+000</t>
  </si>
  <si>
    <t>HARY</t>
  </si>
  <si>
    <t>Travaux d'urgence de Construction de pont en BA sur la Rivière Atrobo, au pk 25 de la RIP 39 entre Talata - Angavo et Mangasoavina, District Ankazobe</t>
  </si>
  <si>
    <t/>
  </si>
  <si>
    <t>PK 25</t>
  </si>
  <si>
    <t>MASOANDRO</t>
  </si>
  <si>
    <t>Travaux de cantonnage permanent</t>
  </si>
  <si>
    <t xml:space="preserve">
Responsable du projet : GANOMANANA Raymond Alberto; SRTP Atsinanana;
Tel : 034 17 144 21 - ganomanananaraymond@gmail.com</t>
  </si>
  <si>
    <t>Km de routes entretenues</t>
  </si>
  <si>
    <t xml:space="preserve">Entretien de routine de 56km de routes </t>
  </si>
  <si>
    <t>Maintenir le réseau routier et structurant en état</t>
  </si>
  <si>
    <t>Km de route entretenu</t>
  </si>
  <si>
    <t>PK 0+000
Antsapanana</t>
  </si>
  <si>
    <t>PK 53+795
Vatomandry</t>
  </si>
  <si>
    <t>CR Vatomandry</t>
  </si>
  <si>
    <t>Toutes les activités pour  les riverains de la RN11A, pour atteindre le RN T20, RN T23 et RNT11
 Toute la population de l'agglomération de la région Atsinanana coté Vatomandry, Tanambao Manampotsy , Mahanoro, Masomeloka</t>
  </si>
  <si>
    <t>1100-DRATP/Ats/CP18/FR/2019</t>
  </si>
  <si>
    <t xml:space="preserve">Travaux d'entretien courant  RNS11a 
Lot n°01-A 
du PK 0+000 au PK 53+795 (TER) </t>
  </si>
  <si>
    <t>1,5 mois</t>
  </si>
  <si>
    <t>TIANA</t>
  </si>
  <si>
    <t>100% (par rapport aux 1,5 mois d'éxécution prévus)</t>
  </si>
  <si>
    <t>Reception provisoire:
  terminée le 03 juillet 2020</t>
  </si>
  <si>
    <t xml:space="preserve"> 
-Amélioration de la circulation sur la RN11A
-Amélioration de la sécurité des usagers</t>
  </si>
  <si>
    <t xml:space="preserve">Entretien de routine de 82km de routes </t>
  </si>
  <si>
    <t xml:space="preserve"> PK 53+795 
Vatomandry</t>
  </si>
  <si>
    <t>PK 136+792 
Mahanoro</t>
  </si>
  <si>
    <t>Vatomandry
Mahanoro</t>
  </si>
  <si>
    <t>CRMahanoro</t>
  </si>
  <si>
    <t>1101-DRATP/Ats/CP18/FR/2019</t>
  </si>
  <si>
    <t>Travaux d'entretien courant  RNS11a 
 Lot n°02-A 
du PK 53+795 au PK 136+792 (TER)</t>
  </si>
  <si>
    <t>FIHEZAHANA</t>
  </si>
  <si>
    <t xml:space="preserve">Reception provisoire:
  terminée le 03 juillet 2020
</t>
  </si>
  <si>
    <t>Travaux de PAT sur chaussées revêtues : Réfection localisée du corps de la chaussée  (rapiéçage) (TV 0/31.5)</t>
  </si>
  <si>
    <t>km de routes traitées</t>
  </si>
  <si>
    <t xml:space="preserve"> PK 44+628
(Début chaussée sovietique) : entrée Vatomandry</t>
  </si>
  <si>
    <t>PK 48+929
Sortie pont Pangalane I Vatomandry</t>
  </si>
  <si>
    <t>1102-DRATP/Ats/CP18/FR/2019</t>
  </si>
  <si>
    <t>Travaux d'entretien courant  RNS11a 
 Lot n°03-
 entre PK 44+628 et PK 48+929 (TESPAT)</t>
  </si>
  <si>
    <t>RATIARISON</t>
  </si>
  <si>
    <t xml:space="preserve"> 
-Amélioration de la circulation sur la RN11A
-Maintenir le réseau routier et structurant en état</t>
  </si>
  <si>
    <t xml:space="preserve"> PK 53+795 
Pont Ampandranety Vatomandry</t>
  </si>
  <si>
    <t>PK 70+556
Sortie Pont Sakanila Tsarasambo</t>
  </si>
  <si>
    <t>1103-DRATP/Ats/CP18/FR/2019</t>
  </si>
  <si>
    <t>Travaux d'entretien courant  RNS11a 
 Lot n°04-A
 entre PK 53+795 et PK 70+556 (TESPAT)</t>
  </si>
  <si>
    <t>TOKY</t>
  </si>
  <si>
    <t>reception provisoire:  terminée le 19 juin 2020</t>
  </si>
  <si>
    <t>CR Ilaka Est</t>
  </si>
  <si>
    <t>Toutes les activités pour  les riverains de la RN11A, pour atteindre le RN T20, RN T23 et RNT11
 Toute la population de l'agglomération de la région Atsinanana coté, Tanambao Manampotsy , Mahanoro, Masomeloka</t>
  </si>
  <si>
    <t>1104-DRATP/Ats/CP18/FR/2019</t>
  </si>
  <si>
    <t xml:space="preserve">Travaux d'entretien courant  RNS11a 
Lot n°05-A
 entre PK 84+300 et PK 136+782 (TESPAT) </t>
  </si>
  <si>
    <t>MAMORISOA</t>
  </si>
  <si>
    <t>Travaux de chaussée: Travaux améliorant de chaussées en terre</t>
  </si>
  <si>
    <t xml:space="preserve"> PK 0+000
Ilaka Est</t>
  </si>
  <si>
    <t>PK 38+800
Tanambao Manampotsy</t>
  </si>
  <si>
    <t>Tanambao Manampontsy</t>
  </si>
  <si>
    <t>CR Ilaka Est
CR Tanambao Manampontsy</t>
  </si>
  <si>
    <t xml:space="preserve">Toutes les activités pour  les riverains de la RNT20, 
 Toute la population de l'agglomération de la région Atsinanana coté, Tanambao Manampotsy , </t>
  </si>
  <si>
    <t>1105-DRATP/Ats/CP18/FR/2019</t>
  </si>
  <si>
    <t xml:space="preserve">Travaux d'entretien courant  RNT20
 Lot n°06-A 
 RNT20 entre PK 0+000 ET PK 38+800 (TEA) </t>
  </si>
  <si>
    <t>PLUS</t>
  </si>
  <si>
    <t>Reception provisoire:
 terminée  le 24 juillet 2020</t>
  </si>
  <si>
    <t xml:space="preserve"> 
-Amélioration de la circulation sur la RNT20
-Maintenir le réseau routier et structurant en état
-Rehausser le niveau de service de la RNT20</t>
  </si>
  <si>
    <t>TRAVAUX D'URGENCE</t>
  </si>
  <si>
    <t>Travaux d'urgence de réparation de la route 
reliant RN2 et le Stadium 
Axe RN2</t>
  </si>
  <si>
    <t xml:space="preserve">
Responsable du projet : pas d'information</t>
  </si>
  <si>
    <t>Km de route construite</t>
  </si>
  <si>
    <t>Axe RN2 :  PK 222
à Mangarivotra
Axe RN2 :  PK 222
à Mangarivotra</t>
  </si>
  <si>
    <t>Stadium Barikadimy
Stadium Barikadimy</t>
  </si>
  <si>
    <t>ToamasinaI</t>
  </si>
  <si>
    <t>CU Toamasina</t>
  </si>
  <si>
    <t>Population de Toamasina</t>
  </si>
  <si>
    <t>120-TR/MAHTP/PRMP/TP-RPI.19</t>
  </si>
  <si>
    <t>Travaux d'urgence de réparation de la route reliant RN2 et le Stadium 
Axe RN2</t>
  </si>
  <si>
    <t>pas d'information</t>
  </si>
  <si>
    <t>2mois</t>
  </si>
  <si>
    <t>ECRS</t>
  </si>
  <si>
    <t>signature
 marché le 28 /11/2019 
délai d'execution : 2 mois
Reprise des travaux</t>
  </si>
  <si>
    <t>Facilité d'accès au Stadium pour des rencontres sportives</t>
  </si>
  <si>
    <t>TRAVAUX D'ENTRETIEN</t>
  </si>
  <si>
    <t xml:space="preserve">Travaux d'entretien du bac à Ambila Lemaitso </t>
  </si>
  <si>
    <t>RAKOTOVAO Andriantiana Marcellin; Chef Servicedes Routes</t>
  </si>
  <si>
    <t xml:space="preserve">bac remis en état de marche  </t>
  </si>
  <si>
    <t>réparation pirogue: (carénage, peinture, ) et moteurs</t>
  </si>
  <si>
    <t>bac remis en état</t>
  </si>
  <si>
    <r>
      <t xml:space="preserve">Ambila Lemaitso
 :18°52'37,5''
49°03'19,9''
</t>
    </r>
    <r>
      <rPr>
        <sz val="11"/>
        <color rgb="FFFF0000"/>
        <rFont val="Calibri"/>
        <family val="2"/>
        <scheme val="minor"/>
      </rPr>
      <t/>
    </r>
  </si>
  <si>
    <t>Ambila Lemaitso</t>
  </si>
  <si>
    <t>CR Ambila Lemaitso</t>
  </si>
  <si>
    <t>Poplation d'Ambila Lemaitso</t>
  </si>
  <si>
    <t>015-TR/MAHTP/PRMP/TP-FR.19</t>
  </si>
  <si>
    <t xml:space="preserve">Travaux d'entretien du bac à Ambila Lemaitso 
</t>
  </si>
  <si>
    <t>MAHAFAPOU</t>
  </si>
  <si>
    <t xml:space="preserve"> reception provisoire: terminée le  07/05/2020</t>
  </si>
  <si>
    <t>Région d'Ambila Lemaitso désenclavée;
Circulation rétablie</t>
  </si>
  <si>
    <t>Travaux de réparation d'urgence de la route RM3 -Point Tanio à Toamasina Hopital manara-penitra</t>
  </si>
  <si>
    <t>km de route traitées</t>
  </si>
  <si>
    <t>14-TR-MATP/PRMP/TP.FER.19</t>
  </si>
  <si>
    <t>SMCC</t>
  </si>
  <si>
    <t xml:space="preserve"> -Décongestionnement de l'Axe Tanamakoa - Aéroport 
- Amélioration des conditions de transport en termes de fluidité de la circulation, d’économie de temps </t>
  </si>
  <si>
    <t>Travaux de réparation des voiries urbaines répartis en six lots :
Lot n° 6</t>
  </si>
  <si>
    <t>10 558ml de route traitées</t>
  </si>
  <si>
    <t>095-TR/MAHTP/PRMP/TP-RPI.19</t>
  </si>
  <si>
    <t>Rétablissement de la fluidité de la circulation dans la ville de Toamasina</t>
  </si>
  <si>
    <t>Travaux de réhabilitation de la Route Boulevard RATSIMILAHO dans la Commune Urbaine de Toamasina</t>
  </si>
  <si>
    <t>entre   18°08'277''S
             49°25'102''E
et         18°07'595''S
            49°24'549''E</t>
  </si>
  <si>
    <t>004-TR-MATP/PRMP/TP-RPI.20</t>
  </si>
  <si>
    <t>6 mois</t>
  </si>
  <si>
    <t>SMATP.SA (GAO YunFei)</t>
  </si>
  <si>
    <t>DAP</t>
  </si>
  <si>
    <t>Elaboration de la Politique Nationale de Développement des Infrastructures et Equipements (PNDIE)</t>
  </si>
  <si>
    <t xml:space="preserve">ANDRIAMANANJARA Domoina Directeur des Analyses et Prospectives (DAP) Tel : 034 05 578 04 deep.andria@gmail.com </t>
  </si>
  <si>
    <t>Marché 23-PI/MAT/PRMP-19 du 02/12/2019</t>
  </si>
  <si>
    <t>1 mois</t>
  </si>
  <si>
    <t>ITEKNOLOJIA</t>
  </si>
  <si>
    <t>TRAVAUX  D'ENTRETIEN COURANT DES OUVRAGES D'ART</t>
  </si>
  <si>
    <t>DRATP Bongolava</t>
  </si>
  <si>
    <t>1.Entretien Courant des Routes Nationales dans la Région de Bongolava 
1.1. Trx : Entretien des RN1, RN1Bis et RN36</t>
  </si>
  <si>
    <t>RANDRIANARISON Thierry 
034 10 55 999</t>
  </si>
  <si>
    <t>KM de route entretenue</t>
  </si>
  <si>
    <t>Entretien de 3Km de points noirs pour relier 90KM de route</t>
  </si>
  <si>
    <t>Km de route entretenue</t>
  </si>
  <si>
    <t>Ambalanirana
Anosy Avaratra
Bevato
Tsiroanomandidy Fihaonana</t>
  </si>
  <si>
    <t>Toute les activités passant par la RN1
Toutes les populations de la région de Bongolava</t>
  </si>
  <si>
    <t>14-DRATP/SRTP/BGL/CP18/FR/2020</t>
  </si>
  <si>
    <t>Travaux d'Entretien de Routine et Améliorant sur la RNS 1 Entre les PK150+000 (Pont Sakay) et PK241+000 (Tsiroanomandidy).</t>
  </si>
  <si>
    <t>255 572 254,25</t>
  </si>
  <si>
    <t>4 mois</t>
  </si>
  <si>
    <t>RZH</t>
  </si>
  <si>
    <t>Continuité de l'itinéraire économique, fluidité du trafic</t>
  </si>
  <si>
    <t>Entretien de 76KM de route</t>
  </si>
  <si>
    <t>Ankadinondry
Tsinjoarivo Imanga
Ambatolampy
Tsiroanomandidy Fihaonana</t>
  </si>
  <si>
    <t>Toute les activités passant par la RN1bis
Toutes les populations des régions de Bongolava et Melaky</t>
  </si>
  <si>
    <t>15-DRATP/SRTP/BGL/CP18/FR/2020</t>
  </si>
  <si>
    <t>Travaux d'Entretien de Routine sur la RNS 1 Bis Entre les PK24+000 (Pont Sakay) et PK100+000 (Antsapanimahazo).</t>
  </si>
  <si>
    <t>57 943 610,00</t>
  </si>
  <si>
    <t>SOLOFOMAMI</t>
  </si>
  <si>
    <t>Continuité de l'itinéraire, travaux préventifs</t>
  </si>
  <si>
    <t>Toute les activités passant par la RN1bis
Toutes les populations des régions Bongolava et Melaky</t>
  </si>
  <si>
    <t>16-DRATP/SRTP/BGL/CP18/FR/2020</t>
  </si>
  <si>
    <t>Travaux d'Entretien Améliorant et Spécialisé sur la RNS 1 Bis Entre les PK24+000 (Pont Sakay) et PK100+000 (Antsapanimahazo).</t>
  </si>
  <si>
    <t>129 381 720,67</t>
  </si>
  <si>
    <t xml:space="preserve">Continuité de l'itinéraire, sécurité des usagers, travaux préventifs et curatifs, </t>
  </si>
  <si>
    <t>Traitement de points noirs de 400ML pour relier 70KM de route</t>
  </si>
  <si>
    <t>Tsiroanomandidy
Fenoarivobe</t>
  </si>
  <si>
    <t xml:space="preserve">Tsiroanomandidy Fihaonana
</t>
  </si>
  <si>
    <t>17-DRATP/SRTP/BGL/CP18/FR/2020</t>
  </si>
  <si>
    <t>Travaux d'Entretien Améliorant sur la RNS 1 Bis Entre les PK100+000 (Antsapanimahazo) et PK170+000 (Mahatsinjo).</t>
  </si>
  <si>
    <t>264 876 453,60</t>
  </si>
  <si>
    <t>GROUPEMENT VELOSOA TANATSARA</t>
  </si>
  <si>
    <t>Continuité de l'itinéraire économique, fluidité du trafic, reduction de temps de parcours</t>
  </si>
  <si>
    <t>Traitement de points noirs de 300ML pour relier 40KM de route</t>
  </si>
  <si>
    <t>Fierenana</t>
  </si>
  <si>
    <t>18-DRATP/SRTP/BGL/CP18/FR/2020</t>
  </si>
  <si>
    <t>Travaux d'Entretien Améliorant sur la RNS 1 Bis Entre les PK170+000 (Mahatsinjo) et PK210+000 (Orimbaton'i Tavolomanana).</t>
  </si>
  <si>
    <t>272 703 336,00</t>
  </si>
  <si>
    <t>ECCO</t>
  </si>
  <si>
    <t>Entretien de 4Km de points noirs pour relier 50KM de route</t>
  </si>
  <si>
    <t>Fenoarivobe</t>
  </si>
  <si>
    <t>Mangatany
Fenoarivobe</t>
  </si>
  <si>
    <t>Toute les activités passant par la RN36
Toutes les populations de district de Fenoarivobe</t>
  </si>
  <si>
    <t>19-DRATP/SRTP/BGL/CP18/FR/2020</t>
  </si>
  <si>
    <t>Travaux d'Entretien Améliorant sur la RNT 36 Entre les PK41+000 (Pont Ikopa Maritampona) et PK128+000 (Fenoarivobe).</t>
  </si>
  <si>
    <t>204 998 232,00</t>
  </si>
  <si>
    <t>ARIVELO</t>
  </si>
  <si>
    <t>Travaux d'Entretien Courant des Ouvrages d’Art (TECOA) sur la Route Nationale RNS10 entre les PK 264+000 (Tranoroa) et PK 434+000 (Ambovombe) et sur la Route Nationale RNS13 entre les PK 223+000 (Manakoliva) et PK 414+000 (Mangenake)</t>
  </si>
  <si>
    <t>DRATP Androy</t>
  </si>
  <si>
    <t>- Travaux sur la Route Nationale RNS10 ;
- Travaux sur la Route Nationale RNS13 ;                          - Travaux sur les Routes dans la Ville d'Ambovombe Androy</t>
  </si>
  <si>
    <t>JHULVER Philah Herinony    Directeur Régional de l'Aménagement du Territoire et des Travaux Publics Androy                          Tél : 034 52 077 81 / 034 18 480 26                                           E-mail : jhulverphilah@gmail.com</t>
  </si>
  <si>
    <t>ml  et Unité d'ouvrage</t>
  </si>
  <si>
    <t>6,50 ml de route en pavé et 6 Ouvrages</t>
  </si>
  <si>
    <t>km de route construite, Unité d'ouvrage contruit et réhabilité</t>
  </si>
  <si>
    <t>RNS10 :          PK 264+000 (Tranoroa)       RNS13 :          PK 223+000 (Manakoliva)</t>
  </si>
  <si>
    <t>RNS10 :               PK 434+000 (Ambovombe) RNS13 :              PK 414+000 (Mangenake)</t>
  </si>
  <si>
    <t>Toliara</t>
  </si>
  <si>
    <t>Beloha - Ambovombe</t>
  </si>
  <si>
    <t>Tranoroa - Ambovombe - Soatsifa -Antanimora</t>
  </si>
  <si>
    <t>Toutes les activités passant par les RNS10, RNS13
Toute la population de l'agglomération de Tranoroa, Ambovombe, Antanimora, Soatsifa</t>
  </si>
  <si>
    <t>02 Mois (Prévision)</t>
  </si>
  <si>
    <t>- Crédit TECOA LFR 2020 supprimé                                                  - Projet d'études finalisé</t>
  </si>
  <si>
    <t>- Augmentation du pourcentage des ouvrages d'art réhabilités et/ou construits, fonctionnels                            - Diminution des risques d'accident sur les Routes Nationales                                - Infrastructure Routière en ville, bien aménagée</t>
  </si>
  <si>
    <t>Convention Programme N°18 (CP18)</t>
  </si>
  <si>
    <t>- Travaux sur la Route Nationale RNS10 ;</t>
  </si>
  <si>
    <t>km  et Unité d'ouvrage</t>
  </si>
  <si>
    <t xml:space="preserve">4,5 km ; 1 Radier existant 60 ml et 1 nouveau Radier de 50 ml </t>
  </si>
  <si>
    <t>- Km des routes entretenues    - Unité d'ouvrages construits
- Unités d'ouvrages Entretenus</t>
  </si>
  <si>
    <t>- Km des routes entretenues                  - Ouvrages d'art et de franchissement entretenus</t>
  </si>
  <si>
    <t xml:space="preserve">RNS10 :          PK 264+000 (Tranoroa)       </t>
  </si>
  <si>
    <t xml:space="preserve">RNS10 :               PK 320+000 (Beloha) </t>
  </si>
  <si>
    <t>Tranoroa</t>
  </si>
  <si>
    <t>Toutes les activités passant par la RNS10
Toute la population de l'agglomération de Tranoroa</t>
  </si>
  <si>
    <t>CONVENTION N° 01-DRATP/AD/CP.18/FR/2019</t>
  </si>
  <si>
    <t>Travaux d'Entretien Améliorant Ouvrage Sur la RNS 10 au PK 270+600, Lot N° 01-AD</t>
  </si>
  <si>
    <t>03 Mois</t>
  </si>
  <si>
    <t>Entreprise MIARENA</t>
  </si>
  <si>
    <t>- Augmentation du pourcentage des ouvrages d'art construits et fonctionnels                              - Diminution des risques d'accident sur les Routes Nationales                                - Réduction du temps de parcours su la RNS10 (Tranoroa - Ambovombe)</t>
  </si>
  <si>
    <t>Toutes les activités passant par la RNS10
Toute la population de l'agglomération de Tranoroa, Beloha</t>
  </si>
  <si>
    <t>CONVENTION N° 02-DRATP/AD/CP.18/FR/2019</t>
  </si>
  <si>
    <t>Travaux d'Entretien Améliorant Ouvrage Sur la RNS 10 au PK 298+000</t>
  </si>
  <si>
    <t>Entreprise AINA CONSTRUCTION</t>
  </si>
  <si>
    <t>Ouvrage accessible, Travaux terminés</t>
  </si>
  <si>
    <t>- Augmentation du pourcentage des ouvrages d'art réhabilités et fonctionnels                              - Diminution des risques d'accident sur les Routes Nationales                                  - Réduction du temps de parcours sur la RNS10 (Tranoroa - Ambovombe)</t>
  </si>
  <si>
    <t xml:space="preserve">RNS10 :               PK 374+000 (Tsihombe) </t>
  </si>
  <si>
    <t>Tranoroa, Beloha</t>
  </si>
  <si>
    <t>CONVENTION N° 03-DRATP/AD/CP.18/FR/2019</t>
  </si>
  <si>
    <t>Travaux d'Entretien Améliorant Terrassement Sur la RNS 10 entre les PK 264+000 (Tranoroa) et PK 374+000 (Tsihombe)</t>
  </si>
  <si>
    <t>- Réduction du temps de parcours su la RNS10 (Tranoroa - Ambovombe)</t>
  </si>
  <si>
    <t xml:space="preserve">RNS10 :               PK 434+000 (Ambovombe) </t>
  </si>
  <si>
    <t>Tsihombe, Ambovombe</t>
  </si>
  <si>
    <t>Toutes les activités passant par la RNS10
Toute la population de l'agglomération de Tsihombe, Ambovombe</t>
  </si>
  <si>
    <t>CONVENTION N° 04-DRATP/AD/CP.18/FR/2019</t>
  </si>
  <si>
    <t>Travaux d'Entretien Améliorant Terrassement Sur la RNS 10 entre les PK 374+000 (Tsihombe) et PK 434+000 (Ambovombe)</t>
  </si>
  <si>
    <t>Entreprise YANN</t>
  </si>
  <si>
    <t>Amélioration des infrastructures de la DRATP Androy</t>
  </si>
  <si>
    <t>. Travaux de réhabilitation des bureaux de la DRATP d’Androy</t>
  </si>
  <si>
    <t>Nombre de Bureau</t>
  </si>
  <si>
    <t>1 Bâtiment administratif</t>
  </si>
  <si>
    <t>Nombre de Bureau réhabilité</t>
  </si>
  <si>
    <t>Le personnel du DRATP Androy</t>
  </si>
  <si>
    <t>01 Mois (Prévision)</t>
  </si>
  <si>
    <t>Augmentation du pourcentage des bâtiments administratifs réhabilités</t>
  </si>
  <si>
    <t>Convention Programme N°17 (CP17)</t>
  </si>
  <si>
    <t>- Travaux sur la Route Communale de Bekily ;</t>
  </si>
  <si>
    <t>Unité d'ouvrage</t>
  </si>
  <si>
    <t>1 Radier existant</t>
  </si>
  <si>
    <t>Unités d'ouvrages Entretenus</t>
  </si>
  <si>
    <t>Ouvrages d'art et de franchissement entretenus</t>
  </si>
  <si>
    <t>Toutes les activités passant par la Route Communale de Bekily et Fonkotany 4 
Toute la population de l'agglomération de Bekily et Fokontany 4</t>
  </si>
  <si>
    <t>MARCHE N° 01-CU/BEKILY/FER.2018</t>
  </si>
  <si>
    <t>Travaux d'Entretien Courant de la Route reliant la Commune Urbaine de Bekily et Fokontany 4</t>
  </si>
  <si>
    <t>01 Mois</t>
  </si>
  <si>
    <t>Entreprise ANDRY</t>
  </si>
  <si>
    <t>Travaux terminés le 28/06/2019, Réception Définitive en date du 16/07/2020</t>
  </si>
  <si>
    <t>- Augmentation du pourcentage des ouvrages d'art réhabilités et fonctionnels                              - Diminution des risques d'accident sur la Route Communale                                  - Réduction du temps de parcours</t>
  </si>
  <si>
    <t>Travaux d'Urgence</t>
  </si>
  <si>
    <t>- Travaux de réparation du dalot au PK 399+000 (Soatsifa) sur la RN.13 ;</t>
  </si>
  <si>
    <t>MATP</t>
  </si>
  <si>
    <t>1 Dalot existant</t>
  </si>
  <si>
    <t>PK 399+000</t>
  </si>
  <si>
    <t>Soatsifa</t>
  </si>
  <si>
    <t>Toutes les activités passant par la RNS.13 (Ambovombe - Taolagnaro) 
Toute la population de l'agglomération de Soatsifa, de Taolagnaro et Ambovombe</t>
  </si>
  <si>
    <t>06 Jours</t>
  </si>
  <si>
    <t>Travaux en régie DRATP Androy</t>
  </si>
  <si>
    <t>- Augmentation du pourcentage des ouvrages d'art réhabilités et fonctionnels                              - Diminution des risques d'accident sur la RNS.13 au PK 399+000                                  - Réduction du temps de parcours</t>
  </si>
  <si>
    <t>- Travaux de réparation du dalot au PK 324+850 (Antsira) sur la RN.13 ;</t>
  </si>
  <si>
    <t>PK 324+850</t>
  </si>
  <si>
    <t>Antanimora Sud</t>
  </si>
  <si>
    <t>Toutes les activités passant par la RNS.13 (Ambovombe - Antanimora) 
Toute la population de l'agglomération de Antsira, de Antanimora Sud et Ambovombe</t>
  </si>
  <si>
    <t>05 Jours</t>
  </si>
  <si>
    <t>- Augmentation du pourcentage des ouvrages d'art réhabilités et fonctionnels                              - Diminution des risques d'accident sur la RNS.13 au PK 324+850                                  - Réduction du temps de parcours</t>
  </si>
  <si>
    <t>CP 17</t>
  </si>
  <si>
    <t>Travaux d'Entretien Courant des Routes Nationales dans la Circonscription Administrative du SRTP Boeny</t>
  </si>
  <si>
    <t>DRATP Boeny</t>
  </si>
  <si>
    <t>Travaux d'Entretien Courant</t>
  </si>
  <si>
    <t>Mr RAHERINIRINA Petera Bien-Aimé
SRTP Boeny
Tél 034 11 391 02</t>
  </si>
  <si>
    <t xml:space="preserve">Longueur de la route entretenue </t>
  </si>
  <si>
    <t>Longueur de la route entretenue</t>
  </si>
  <si>
    <t xml:space="preserve">   16° 04' 26.94" S 
   46° 43' 45.41" E
           16° 07ˊ 00.98 ̎ S        
    46° 38' 43.87" E
</t>
  </si>
  <si>
    <t>0+000
Crt RN4</t>
  </si>
  <si>
    <t>11+500
Pont Madirondolo</t>
  </si>
  <si>
    <t xml:space="preserve">Zones rizicoles - pecherie  en eau douce - plusieur sorte d'élévage </t>
  </si>
  <si>
    <t>MARCHE N° 023/DRAHTP/SRTP/BOENY/CP18/FR/2019</t>
  </si>
  <si>
    <t xml:space="preserve">Travaux d’Entretien de Routine ur la RN8b entre les PK0+000 ( Crt RN4) et PK11+500  (Pont Madirondolo) Lot n°01
</t>
  </si>
  <si>
    <t>Entreprise AZ CONSTRUCTION</t>
  </si>
  <si>
    <t>Reduire le temps de parcours</t>
  </si>
  <si>
    <t>ml d'ouvrage et 
m2 de PATB</t>
  </si>
  <si>
    <t>85
651</t>
  </si>
  <si>
    <t xml:space="preserve">  16° 04' 26,94" S 
  46° 43' 45,41" E
         16° 06ˊ 42.20  ̎S       
   46° 38ˊ 55.97 ̎E
</t>
  </si>
  <si>
    <t>10+600
Hopital Marovoay</t>
  </si>
  <si>
    <t>MARCHE N° 024/DRAHTP/SRTP/BOENY/CP18/FR/2019</t>
  </si>
  <si>
    <t xml:space="preserve">Travaux d’Entretien Améliorant et Spécialisés Sur la RN8b entre  les PK0+000 ( Crt RN4) et PK10+600  (Hôpital Marovoay) Lot n°02
</t>
  </si>
  <si>
    <t>2,5 mois</t>
  </si>
  <si>
    <t>Entreprise SOA</t>
  </si>
  <si>
    <t>Travaux en phase d'exécution</t>
  </si>
  <si>
    <t>ml de chaussée bitumé</t>
  </si>
  <si>
    <t xml:space="preserve"> 16° 06ˊ 49.32 ̎ S 
 46° 38ˊ 52.01 ̎ E
        16° 06ˊ 55.02 ̎ S      
 46° 38ˊ 48.80 ̎ E
         16° 07ˊ 45.58 ̎ S       
 46° 39ˊ 27.87 ̎ E
</t>
  </si>
  <si>
    <t>18+210
Ambolomoty</t>
  </si>
  <si>
    <t>Marovoay
Ambolomoty</t>
  </si>
  <si>
    <t>MARCHE N° 025/DRAHTP/SRTP/BOENY/CP18/FR/2019</t>
  </si>
  <si>
    <t>Travaux d’Entretien Améliorant ouvrages et chaussées Sur la RN8b entre les PK10+600 (Hopital Marovoay) et PK18+210 (Ambolomoty) Lot n°03</t>
  </si>
  <si>
    <t>Entreprise VOLATIANA</t>
  </si>
  <si>
    <t xml:space="preserve"> 16° 20ˊ 10.40 ̎ S 
 46° 50ˊ 40.57 ̎ E
       16° 28ˊ 18.32 ̎ S      
 46° 42ˊ 53.31 ̎ E
</t>
  </si>
  <si>
    <t>0+000
Andranofasika</t>
  </si>
  <si>
    <t>24+521
Ambato Boeni</t>
  </si>
  <si>
    <t>Ambato Boeni</t>
  </si>
  <si>
    <t>Andranofasika
Ankijabe
Ambato Boeni</t>
  </si>
  <si>
    <t>MARCHE N° 026/DRAHTP/SRTP/BOENY/CP18/FR/2019</t>
  </si>
  <si>
    <t>Travaux d’entretien de Routine Sur la RN33b entre les PK0+000 (Andranofasika) et PK24+521 (Ambato Boeni) Lot n°04</t>
  </si>
  <si>
    <t>Entreprise RABEMANANA</t>
  </si>
  <si>
    <t>80
300</t>
  </si>
  <si>
    <t xml:space="preserve"> 16° 20ˊ 10.45 ̎ S 
 46° 50ˊ 40.57 ̎ E
       16° 22ˊ 01.42 ̎ S      
 46° 48ˊ 37.35 ̎ E
</t>
  </si>
  <si>
    <t xml:space="preserve">0+000
Andranofasika
</t>
  </si>
  <si>
    <t>5+000
Radier</t>
  </si>
  <si>
    <t xml:space="preserve">Andranofasika </t>
  </si>
  <si>
    <t>MARCHE N° 027/DRAHTP/SRTP/BOENY/CP18/FR/2019</t>
  </si>
  <si>
    <t>Travaux d’entretien Améliorant (ouvrages et chaussées) et Spécialisé Sur la RN33b entre les PK0+000 (Andranofasika) et  PK20+000 (Bac Ambato Boeni I) Lot n°05</t>
  </si>
  <si>
    <t>Entreprise SANDRATRA BTP</t>
  </si>
  <si>
    <t xml:space="preserve">16° 22ˊ 01.42 ̎ S
 46° 48ˊ 37.35 ̎ E
         16° 22ˊ 56.76 ̎ S       
 46° 47ˊ 37.26 ̎ E
</t>
  </si>
  <si>
    <t>5+200</t>
  </si>
  <si>
    <t>8+000
Belalitra</t>
  </si>
  <si>
    <t>Andranofasika</t>
  </si>
  <si>
    <t>MARCHE N° 028/DRAHTP/SRTP/BOENY/CP18/FR/2019</t>
  </si>
  <si>
    <t>Travaux d’Entretien Améliorant Chaussée Sur la RN33b entre les PK5+200 (Radier) et PK8+000 (Belalitra) Lot n°06</t>
  </si>
  <si>
    <t xml:space="preserve">ml de chaussée bétonné </t>
  </si>
  <si>
    <t xml:space="preserve"> 15° 45ˊ 57.74 ̎ S 
 46° 14ˊ 31.84 ̎ E
         15° 56ˊ 12.81 ̎ S       
 45° 53ˊ 20.25 ̎ E
</t>
  </si>
  <si>
    <t>0+000
Katsepy</t>
  </si>
  <si>
    <t>63+000
Namakia</t>
  </si>
  <si>
    <t>Katsepy
Antongomena</t>
  </si>
  <si>
    <t>Zones rizicoles - pecherie et zone toutistique</t>
  </si>
  <si>
    <t>MARCHE N° 029/DRAHTP/SRTP/BOENY/CP18/FR/2019</t>
  </si>
  <si>
    <t>Travaux d’Entretien Améliorant ouvrages Sur la RNT19 entre les PK0+000 (Katsepy) et PK63+000 (Namakia) Lot n°07</t>
  </si>
  <si>
    <t>Entreprise SAMA</t>
  </si>
  <si>
    <t xml:space="preserve"> 16° 00ˊ 24.55 ̎ S 
 45° 52ˊ 19.46 ̎ E
        16° 01ˊ 51.20 ̎ S       
 45° 49ˊ 46.89 ̎ E
</t>
  </si>
  <si>
    <t>80+000
Mitsinjo</t>
  </si>
  <si>
    <t>151+000
Soalala</t>
  </si>
  <si>
    <t>Mitsinjo
Soalala</t>
  </si>
  <si>
    <t>MARCHE N° 030/DRAHTP/SRTP/BOENY/CP18/FR/2019</t>
  </si>
  <si>
    <t>Travaux d’Entretien de Routine et Améliorant (ouvrages et chaussée) Sur la RNT19 entre les PK80+000 (Mitsinjo) et PK151+000(Soalala)
 Lot n°08</t>
  </si>
  <si>
    <t>Entreprise DU BOINA</t>
  </si>
  <si>
    <t>Travaux d'Entretien des Bacs dans la Circonscription Administrative du SRTP Boeny</t>
  </si>
  <si>
    <t>Travaux d'Entretien des Bacs</t>
  </si>
  <si>
    <t>Fonds Routier</t>
  </si>
  <si>
    <t xml:space="preserve">U </t>
  </si>
  <si>
    <t>Unité du Bac entretenue</t>
  </si>
  <si>
    <t>16° 27' 31.64" S
 46° 45' 14.67" E</t>
  </si>
  <si>
    <t>20+000</t>
  </si>
  <si>
    <t>CONVENTION N° 031/DRAHTP/SRTP/BOENY/CP18/FR/2019</t>
  </si>
  <si>
    <t>Travaux d’Entretien du Bac d’Ambato Boeni I  PK20+000 de la RN33b Lot n°01-BAC</t>
  </si>
  <si>
    <t>Entreprise TSINAS CONSTRUCTION</t>
  </si>
  <si>
    <t>Travaux en attente de réception provisoire</t>
  </si>
  <si>
    <t>Améliorer la continuité de l'axe</t>
  </si>
  <si>
    <t>U</t>
  </si>
  <si>
    <t>16° 28' 24.88" S
 46° 42' 40.27" E</t>
  </si>
  <si>
    <t>25+000</t>
  </si>
  <si>
    <t>CONVENTION N° 034/DRAHTP/SRTP/BOENY/CP18/FR/2019</t>
  </si>
  <si>
    <t>Travaux d’Entretien du Bac d’Ambato Boeni II  PK25+000 de la RN33b  Lot n°02-BAC</t>
  </si>
  <si>
    <t>15 530 085.50</t>
  </si>
  <si>
    <t>Entreprise RNH</t>
  </si>
  <si>
    <t>16° 14' 03.36" S
 46° 22' 54.93" E</t>
  </si>
  <si>
    <t>Antanimasaka</t>
  </si>
  <si>
    <t>CONVENTION N° 032/DRAHTP/SRTP/BOENY/CP18/FR/2019</t>
  </si>
  <si>
    <t>Travaux d’Entretien du Bac de Maroala  PK101+000 de la RIP103-M Lot n°03-BAC</t>
  </si>
  <si>
    <t>Entreprise RTL BTP</t>
  </si>
  <si>
    <t>16° 40' 35.59" S 
46° 06' 38.96" E</t>
  </si>
  <si>
    <t>125+000</t>
  </si>
  <si>
    <t>Sitampiky</t>
  </si>
  <si>
    <t>CONVENTIONE N° 035/DRAHTP/SRTP/BOENY/CP18/FR/2019</t>
  </si>
  <si>
    <t>Travaux d’entretien du Bac de Sitampiky PK125+000 de la RIP104-M Lot n°04-BAC</t>
  </si>
  <si>
    <t>21 489 960.00</t>
  </si>
  <si>
    <t>Entreprise EFAM</t>
  </si>
  <si>
    <t>DRATP Atsimo Atsinanana</t>
  </si>
  <si>
    <t>DRATP DIANA</t>
  </si>
  <si>
    <t>Travaux d’Entretien Courant TER+TEA+TES de la RNS 30 entre PK 0+000 (Ambalavelona) et PK 20+377 (Ankify) Lot n° 02-D</t>
  </si>
  <si>
    <t>DRATP</t>
  </si>
  <si>
    <t xml:space="preserve">DIANA </t>
  </si>
  <si>
    <t>AMBANJA</t>
  </si>
  <si>
    <t>N°1612- DRATP-D/CP.18/FR-20</t>
  </si>
  <si>
    <t>MANGOLIA</t>
  </si>
  <si>
    <t>Travaux d’Entretien Courant TEA+TES de la RNS 30A entre les PK.0+000(Hell-ville) et PK.25+739 (Andilana), Lot n°03-D</t>
  </si>
  <si>
    <t>DIANA</t>
  </si>
  <si>
    <t>NOSY BE</t>
  </si>
  <si>
    <t>N°1614-DRATP-D/CP.18/FR/20</t>
  </si>
  <si>
    <t>17/08/20</t>
  </si>
  <si>
    <t>DITRAS</t>
  </si>
  <si>
    <t xml:space="preserve">Travaux d’entretien courant TEAC des Routes +TEA de la RNS 57 entre les PK 0+000(Hell Ville) et PK 11+322 Aéroport  Fascène dans la région de Diana, Lot n°04-D
</t>
  </si>
  <si>
    <t>N°1613-DRATP-D/CP.18/FR/20</t>
  </si>
  <si>
    <t>LAZA</t>
  </si>
  <si>
    <t>PK0+000</t>
  </si>
  <si>
    <t>PK 20+377</t>
  </si>
  <si>
    <t>PK 0+000</t>
  </si>
  <si>
    <t>PK 25+739</t>
  </si>
  <si>
    <t>PK 11+322</t>
  </si>
  <si>
    <t>CP.18 - MENABE : Travaux d'Entretien Courant de la RNS 34</t>
  </si>
  <si>
    <t>DRATP Menabe</t>
  </si>
  <si>
    <t>Travaux d'Entretien de Routine sur la RNS 34 entre les PK 165+200 (Limite SubTP Tana Toliara) et PK 222+826 (Miandrivazo)</t>
  </si>
  <si>
    <t>Cantonnage</t>
  </si>
  <si>
    <t>RAMBELO Nasandratra Andrianina: rambelonasandratraandrianina@gmail.com 034 80 585 10</t>
  </si>
  <si>
    <t>km, m3, km*mois</t>
  </si>
  <si>
    <t>115 km de cantonnage, 3.50 m3 de deblai et enlèvement d'éboulement rochuex</t>
  </si>
  <si>
    <t>linéaire de l'entretien de routine de la route effectuée</t>
  </si>
  <si>
    <t>9.1: Mettre en place une infrastructure de qualité, fiable, durable et résiliente, y comprix une infrastructure régionale et transfrontière pour favoriser le développement économique et le bien être de l'être humain</t>
  </si>
  <si>
    <t>volume de déblai et d'enlèvement d'éboulement rocheux effectué (m3) et linéaire (km) de cantonnage réalisé</t>
  </si>
  <si>
    <t>entre les coordonnées: PK 165+200 (19°37'25.5'' S;45°49'21.6''E) et PK 222+826 (19°32'10.4''S;45°27'35.2''E)</t>
  </si>
  <si>
    <t>PK165+200</t>
  </si>
  <si>
    <t>PK222+826</t>
  </si>
  <si>
    <t>MENABE</t>
  </si>
  <si>
    <t>Dabolava-Ankiranomena-Betamotamo-Ambatankazo-Madiokely-Tanambao-Soanafindra-Ambohipionana</t>
  </si>
  <si>
    <t>Zones rizicoles - Touristiques - produits halieutiques</t>
  </si>
  <si>
    <t>Marché N°01/DRATP/MNB/CP.18/FR/2019</t>
  </si>
  <si>
    <t>Entreprise MIANDRAVOLA</t>
  </si>
  <si>
    <t>Amélioration de la visibilité sur ce tronçon de la RNS 34, amélioration de l'écoulement des eaux de ruissèlement et des eaux de pluies hors de l'emprise de la chaussée</t>
  </si>
  <si>
    <t>Préservation de la chaussée et de ses dépendances, augmentation du niveau de performance de la route, augmentation de la sécurtité des usagers</t>
  </si>
  <si>
    <t>Travaux d'Entretien Spécialisé PATB sur la RNS 34 entre les PK 165+200 (Limite SubTP Tana Toliara) et PK 196+000 (Sortie Ankiranomena)</t>
  </si>
  <si>
    <t>Refection localisée du corps de chaussée (rapièçage)</t>
  </si>
  <si>
    <t>m2</t>
  </si>
  <si>
    <t>370 m2 de surface de réfection réalisé</t>
  </si>
  <si>
    <t>surface de refection réalisée</t>
  </si>
  <si>
    <t>surface de refection réalisée sur la chaussée</t>
  </si>
  <si>
    <t>entre les coordonnées: PK 165+200 (19°37'25.5'' S;45°49'21.6''E) et PK 196+000 (19°36'21.0''S;45°36'45.4''E)</t>
  </si>
  <si>
    <t>PK196+000</t>
  </si>
  <si>
    <t>Dabolava-Ankiranomena-Betamotamo-Ambatankazo</t>
  </si>
  <si>
    <t>Marché N°02/DRATP/MNB/CP.18/FR/2019</t>
  </si>
  <si>
    <t>Entreprise EZAKAY</t>
  </si>
  <si>
    <t>Installation de chantier terminé
Travaux en cours</t>
  </si>
  <si>
    <t>-Réduction du temps de parcours des usagers
-Réduction de l'usure des véhicules qui empreintent la route
-Préservation du patrimoine routier
-Augmentation du niveau de performance et de service de la route
-Augmentation de la sécurité des usagers</t>
  </si>
  <si>
    <t>Travaux d'Entretien Spécialisé PATB sur la RNS 34 entre les PK 196+000 (Sortie Ankiranomena) et PK 222+826 (Miandrivazo)</t>
  </si>
  <si>
    <t>375 m2 de surface de réfection réalisé</t>
  </si>
  <si>
    <t>entre les coordonnées:  PK 196+000 (19°36'21.0''S;45°36'45.4''E) et PK 222+826 (19°32'10.4''S;45°27'35.2''E)</t>
  </si>
  <si>
    <t>Marché N°03/DRATP/MNB/CP.18/FR/2019</t>
  </si>
  <si>
    <t>Travaux d'Urgence sur la RNS 35</t>
  </si>
  <si>
    <t>MATP/DGTP - DRATP Menabe</t>
  </si>
  <si>
    <t>Travaux d'Urgence de réparation de la RNS 35 entre PK 286+000 (Malaimbandy) et PK 445+000 (Morondava)</t>
  </si>
  <si>
    <t>- Fossé maçonné;
- Maçonnerie de moellons;
- Drains longitudinaux;
- Purge de la chaussée;
- Couche de base et couche de roulement;
- Enrobé de froid à l'émulsion;
- Refection de la chaussée.</t>
  </si>
  <si>
    <t>RANDRIANARIVELO Handry (PRMP MATP)</t>
  </si>
  <si>
    <t>m3-m2-ml</t>
  </si>
  <si>
    <t xml:space="preserve">Maçonnerie de moellons 80 m3
Fossé maçonné 700 ml
Drains longitudinaux 300 m3
Couche de base en tout venant 390 m3
Enrobé à froid 242 T
Epaufrures 82 m2
Nids de poules 58 m2
Réfection de la chaussée 18 000m2 </t>
  </si>
  <si>
    <t>Surface de la chaussée traitée
Linéaire traitée</t>
  </si>
  <si>
    <t>Linéaire de chaussée traitée
Temps de parcours</t>
  </si>
  <si>
    <t>Entre Latitude 20°35.7' S - Longitude 45°0076 E et Latitude 20°29.04'S et Longitude 44°27' E</t>
  </si>
  <si>
    <t>PK 286+000</t>
  </si>
  <si>
    <t>PK 445+000</t>
  </si>
  <si>
    <t>Malaimbandy</t>
  </si>
  <si>
    <t>Ankilizato-Dabaraha</t>
  </si>
  <si>
    <t>Marché N°109-TR-MAHTP/PRMP/TP-RPI.19</t>
  </si>
  <si>
    <t>Travaux d'urgence de réparation de la RNS 35 entre PK 486+000 Malaimbandy et PK 445+000 Morondava</t>
  </si>
  <si>
    <t>Entreprise ASC (RASOLOFONIRINA Verohanitra Perle)</t>
  </si>
  <si>
    <t>Travaux en cours
Anticipation des travaux terminés</t>
  </si>
  <si>
    <t>Travaux d'Urgence sur la RNS 34</t>
  </si>
  <si>
    <t>Travaux d'Urgence de réparation de la RNS 34 entre PK 220+000 et PK 331+000</t>
  </si>
  <si>
    <t>- Couche de base et couche de roulement;
- Enrobé de froid à l'émulsion;
- Refection de la chaussée.</t>
  </si>
  <si>
    <t>m3-m2</t>
  </si>
  <si>
    <t xml:space="preserve">Couche de base en tout venant 286 m3
Enrobé à froid 225 T
Epaufrures 110 m2
Nids de poules 97 m2
Réfection de la chaussée 23100m2 </t>
  </si>
  <si>
    <t>Entre Latitude 19°54'07.63'' S - Longitude 45°59'93.3'' E et Latitude 20°33'48.76'' S et Longitude 45°57'30.78'' E</t>
  </si>
  <si>
    <t>PK 220+000</t>
  </si>
  <si>
    <t>PK 331445+000</t>
  </si>
  <si>
    <t>Ambatolahy</t>
  </si>
  <si>
    <t>Marché N°074-TR-MAHTP/PRMP/TP-RPI.19</t>
  </si>
  <si>
    <t xml:space="preserve">Travaux d'urgence de réparation de la RNS 34 entre PK 220+000 et PK 331+000 </t>
  </si>
  <si>
    <t>Entreprise MAD VITA (RAKOTOMALALA Monique Rosa)</t>
  </si>
  <si>
    <t>387</t>
  </si>
  <si>
    <t>TRAVAUX D’ENTRETIEN COURANT DES OUVRAGES D’ART IHOROMBE</t>
  </si>
  <si>
    <t>DRATP IHOROMBE</t>
  </si>
  <si>
    <t>Travaux d' urgence de réparation de la RNP 7 entre PK 0+000 (Antananarivo)  et PK 923+000 (Toliara)- LOT N° 3: Entre PK 600+000 et PK 701+000</t>
  </si>
  <si>
    <t xml:space="preserve"> - 30 KM DE ROUTE BITUMEE ENTRETENU
 - 01 BRECHE</t>
  </si>
  <si>
    <t>Chaussée et ouvrage entretenus</t>
  </si>
  <si>
    <t xml:space="preserve">PK 600+000 </t>
  </si>
  <si>
    <t>PK 701+000</t>
  </si>
  <si>
    <t>IHOSY</t>
  </si>
  <si>
    <t>-CU IHOSY
- CR ANDIOLAVA
- CR RANOHIRA</t>
  </si>
  <si>
    <t>102-TR/MAHTP/PRMP/TP-RPI.19</t>
  </si>
  <si>
    <t>EGCAP</t>
  </si>
  <si>
    <t>TRAVAUX RECEPTIONE PROVISOIREMENT LE 26/05/2020</t>
  </si>
  <si>
    <t xml:space="preserve">-Problème d' insécurité sur l' axe traitée (RNP 7 entre PK 660 et PK 680) qui retarde les travaux 
</t>
  </si>
  <si>
    <t>-PROTECTION BRECHES 
- PATB
-FOSSE MACONNE</t>
  </si>
  <si>
    <t>CP-18</t>
  </si>
  <si>
    <t>CP-18 IHOROMBE</t>
  </si>
  <si>
    <t xml:space="preserve">Travaux d'Entretien  Améliorant Ouvrage (TEAO) </t>
  </si>
  <si>
    <t>DRATP/SRTP IHOROMBE</t>
  </si>
  <si>
    <t>Unité d'ouvrages</t>
  </si>
  <si>
    <t>Point noir traité</t>
  </si>
  <si>
    <t>PK0+000 (Carr RNS27)</t>
  </si>
  <si>
    <t xml:space="preserve"> PK35+000 (Ranotsara Nord)</t>
  </si>
  <si>
    <t>IAKORA</t>
  </si>
  <si>
    <t>-CR RANOTSARA</t>
  </si>
  <si>
    <t>MARCHE N°001-DRAHTP/SRTP/IHR/CP.18/FER/2019</t>
  </si>
  <si>
    <t>Travaux d'Entretien  Améliorant Ouvrage (TEAO) sur la RNT16 entre les PK0+000 (Carr RNS27) et PK35+000 (Ranotsara Nord)</t>
  </si>
  <si>
    <t>3 MOIS</t>
  </si>
  <si>
    <t>RAZANAMASY</t>
  </si>
  <si>
    <t>- TRAITER LES POINTS NOIRS POUR EVITER LE DESENCLAVEMENT DES COMMUNES RURALES ENVIRRONNANTES</t>
  </si>
  <si>
    <t>-CONSTRUCTION DALOT
- CONSTRUCTION FM
- REMPLACEMENT PLATELAGES EN BOIS</t>
  </si>
  <si>
    <t xml:space="preserve">Travaux d'Entretien  Améliorant Ouvrage (TEAO) et spécialisé (TESP) </t>
  </si>
  <si>
    <t>PK60+000 (Beadabo)</t>
  </si>
  <si>
    <t>-CR RANOTSARA
- CR IAKORA</t>
  </si>
  <si>
    <t>MARCHE N°002-DRAHTP/SRTP/IHR/CP.18/FER/2019</t>
  </si>
  <si>
    <t>Travaux d'Entretien  Améliorant Ouvrage (TEAO) et spécialisé (TESP) sur la RNT16 entre les PK35+000 (Ranotsara Nord) et PK60+000 (Beadabo</t>
  </si>
  <si>
    <t>EEC</t>
  </si>
  <si>
    <t xml:space="preserve">Travaux d'Entretien  Améliorant Ouvrage (TEAO) et Spécialisé (TESP) </t>
  </si>
  <si>
    <t>PK83+000 (Iakora)</t>
  </si>
  <si>
    <t>MARCHE N°003-DRAHTP/SRTP/IHR/CP.18/FER/2019</t>
  </si>
  <si>
    <t>Travaux d'Entretien  Améliorant Ouvrage (TEAO) et Spécialisé (TESP) sur la RNT16 entre les PK60+000 (Beadabo) et PK83+000 (Iakora)</t>
  </si>
  <si>
    <t>AINA</t>
  </si>
  <si>
    <t>Travaux d'Entretien  Améliorant Ouvrage (TEAO) et Spécialisé (TESP)</t>
  </si>
  <si>
    <t>Ouvrage entretenu</t>
  </si>
  <si>
    <t>PK0+000 (Carr RNP7)</t>
  </si>
  <si>
    <t>PK47+000 (Radier Menarahaka)</t>
  </si>
  <si>
    <t>-CU IHOSY
- CR SAHAMBANO</t>
  </si>
  <si>
    <t>MARCHE N°004-DRAHTP/SRTP/IHR/CP.18/FER/2019</t>
  </si>
  <si>
    <t>Travaux d'Entretien  Améliorant Ouvrage (TEAO) et Spécialisé (TESP) sur la RNS27 entre les PK0+000 (Carr RNP7) et PK47+000 (Radier Menarahaka</t>
  </si>
  <si>
    <t>ERRACO</t>
  </si>
  <si>
    <t xml:space="preserve">Travaux d'Entretien  Améliorant Chaussée (TEAC) et Spécialisé (TESP) </t>
  </si>
  <si>
    <t>km de route réhabilitée</t>
  </si>
  <si>
    <t>Chaussée  entretenu</t>
  </si>
  <si>
    <t>PK80+000 (Sommet Vohibory)</t>
  </si>
  <si>
    <t>IVOHIBE</t>
  </si>
  <si>
    <t>-CR ISIFOTRA
- CR SAHAMBANO</t>
  </si>
  <si>
    <t>MARCHE N°005-DRAHTP/SRTP/IHR/CP.18/FER/2019</t>
  </si>
  <si>
    <t>Travaux d'Entretien  Améliorant Chaussée (TEAC) et Spécialisé (TESP) sur la RNS27 entre les PK47+000 (Radier Menarahaka) et PK80+000 (Sommet Vohibory)</t>
  </si>
  <si>
    <t>KALIANA</t>
  </si>
  <si>
    <t>- TRAITER LES POINTS NOIRS</t>
  </si>
  <si>
    <t xml:space="preserve">Travaux d'Entretien  Améliorant  Chaussée (TEAC) et Spécialisé (TESP) </t>
  </si>
  <si>
    <t>PK 109+000(Ivohibe)</t>
  </si>
  <si>
    <t>-CR ISIFOTRA
- CR IVOHIBE</t>
  </si>
  <si>
    <t>MARCHE N°006-DRAHTP/SRTP/IHR/CP.18/FER/2019</t>
  </si>
  <si>
    <t>Travaux d'Entretien  Améliorant  Chaussée (TEAC) et Spécialisé (TESP) sur la RNS27 entre les PK80+000 (Sommet Vohibory) et PK 109+000 (Ivohibe)</t>
  </si>
  <si>
    <t>ANJAVOLA</t>
  </si>
  <si>
    <t>Travaux d'Entretien de routine (TER), Améliorant (TEA) et Spécialisé (TES)</t>
  </si>
  <si>
    <t>PK145+000 (Maropaika)</t>
  </si>
  <si>
    <t>-CR MAROPAIKA
-CR ANTARAMENA
- CR IVOHIBE</t>
  </si>
  <si>
    <t>MARCHE N°007-DRAHTP/SRTP/IHR/CP.18/FER/2019</t>
  </si>
  <si>
    <t>Travaux d'Entretien de routine (TER), Améliorant (TEA) et Spécialisé (TES) sur la RNS27 entre les PK109+000 (Ivohibe) PK145+000 (Maropaika)</t>
  </si>
  <si>
    <t>ASM</t>
  </si>
  <si>
    <t>Travaux d'Entretien  de Routine (TER) et  spécialisé (TESP)</t>
  </si>
  <si>
    <t>Pont entretenu</t>
  </si>
  <si>
    <t>MARCHE N°008-DRAHTP/SRTP/IHR/CP.18/FER/2019</t>
  </si>
  <si>
    <t>Travaux d'Entretien  de Routine (TER) et  spécialisé (TESP) sur la RNS27 entre les PK109+000 (Ivohibe) et PK145+000 (Maropaika)</t>
  </si>
  <si>
    <t>MANDRESY</t>
  </si>
  <si>
    <t>-CANTONNAGE
- REMPLACEMENT PLATELAGES EN BOIS</t>
  </si>
  <si>
    <t xml:space="preserve"> - Latitude: 22°40'60,17''
 - Longitude: 
46°14'46''
- Latitude: 22°62'55,39''
 - Longitude: 45°34'89,80''</t>
  </si>
  <si>
    <t xml:space="preserve"> - Latitude: 22°56'71,77'' S
 - Longitude: 
46°45'34,97'' E
 - Latitude: 22°75'46,65''  S
 - Longitude: 46°63'03,74'' E</t>
  </si>
  <si>
    <t xml:space="preserve"> - Latitude: 22°75'46,65''  S
 - Longitude: 
46°63'03,74'' E
 - Latitude: 22°93'06,84''  S
 - Longitude: 46°62'40,48'' E</t>
  </si>
  <si>
    <t xml:space="preserve"> - Latitude: 22°93'06,84''  S
 - Longitude: 46°62'40,48'' E
 - Latitude: 23°08'51,74''  S
 - Longitude: 46°65'63,64'' E</t>
  </si>
  <si>
    <t xml:space="preserve"> - Latitude: 22°23'55,5''  S
 - Longitude: 46°09'55,4'' E
 - Latitude: 22°56'71,77''  S
 - Longitude: 46°45'34,97''E</t>
  </si>
  <si>
    <t xml:space="preserve"> - Latitude: 22°56'71,77''  S
 - Longitude: 46°45'34,97''E
 - Latitude: 22°54'83,39''  S
 - Longitude: 46°64'68,90''E</t>
  </si>
  <si>
    <t xml:space="preserve"> - Latitude: 22°54'83,39''  S
 - Longitude: 46°64'68,90''E
 - Latitude: 22°50'07,27''  S
 - Longitude: 46°84'89,44'' E</t>
  </si>
  <si>
    <t xml:space="preserve"> - Latitude: 22°50'07,27''  S
 - Longitude: 46°84'89,44'' E
 - Latitude: 22°70'21,36''  S
 - Longitude: 46°95'59,87'' E</t>
  </si>
  <si>
    <t>CONSTRUCTION ET REHABILITATION DES ROUTES NATIONALES</t>
  </si>
  <si>
    <t>Travaux sur la Route nationale RN 31 reliant Antsohihy, Antsahabe et Bealanana</t>
  </si>
  <si>
    <t>Sambisolo jean Emile : mail e.sambisolo@matp.gov.mg - 032 01 234 56</t>
  </si>
  <si>
    <t>100 km et 2 ponts de 100ml</t>
  </si>
  <si>
    <t>Insérer coordonnée du projet</t>
  </si>
  <si>
    <t>PK 0</t>
  </si>
  <si>
    <t>PK 100</t>
  </si>
  <si>
    <t>SOFIA</t>
  </si>
  <si>
    <t>Antsohihy - Bealanana</t>
  </si>
  <si>
    <t>Communes 2km de l'axe de la routes</t>
  </si>
  <si>
    <t>Travaux de réhabilitation de la RN 32 reliant Ankazobetsihay à Bealanana du pk 0+000 au PK 100</t>
  </si>
  <si>
    <t>240 JOURS</t>
  </si>
  <si>
    <t>Entreprise MAHAY</t>
  </si>
  <si>
    <t>reduction temps de parcours (actuellement 8h pour 100 km - 2 Ponts de 200 ml construits</t>
  </si>
  <si>
    <t>2020 - 2021</t>
  </si>
  <si>
    <t>Travaux permetant de desenclaver la zone rizicole de sofia</t>
  </si>
  <si>
    <t>TRAVAUX D’ENTRETIEN COURANT DES OUVRAGES D’ART SAVA</t>
  </si>
  <si>
    <t>Travaux publics</t>
  </si>
  <si>
    <t>DRATP SAVA</t>
  </si>
  <si>
    <t>Travaux des chaussées et pose pavés autobloquants dans  l'axe du  Club des amis vers boutiques melon, Longueur 150 m lot N° 04, axe N°03, dans la Commune Urbaine Andapa</t>
  </si>
  <si>
    <t xml:space="preserve">Gouveneur de la SAVA </t>
  </si>
  <si>
    <t>m</t>
  </si>
  <si>
    <t>axe du Club des amis vers boutiques melon</t>
  </si>
  <si>
    <t>SAVA</t>
  </si>
  <si>
    <t>ANDAPA</t>
  </si>
  <si>
    <t>Route communale d'Andapa</t>
  </si>
  <si>
    <t>N° 025 /2019-MID/REG/SAV/PRMP</t>
  </si>
  <si>
    <t>60 Jrs</t>
  </si>
  <si>
    <t>E/se FARA Antsohihy</t>
  </si>
  <si>
    <t>Travaux des chaussées et pose pavés autobloquants dans  l'axe du  bureau District Andapa vers OTIV, Longueur 150 m lot N° 05, axe N°02, dans la Commune Urbaine Andapa</t>
  </si>
  <si>
    <t>axe du  bureau District Andapa vers OTIV</t>
  </si>
  <si>
    <t>N° 026 /2019-MID/REG/SAV/PRMP</t>
  </si>
  <si>
    <t>E/se ZAMA Antsohihy</t>
  </si>
  <si>
    <t>Travaux des chaussées et pose pavés autobloquants dans  l'axe du  bureau AIR MAD vers croisement EPP Beanana, Longueur 130 m lot N° 06, axe N°01, dans la Commune Urbaine Andapa</t>
  </si>
  <si>
    <t>axe du  bureau AIR MAD vers croisement EPP Beanana</t>
  </si>
  <si>
    <t>N° 027 /2019-MID/REG/SAV/PRMP</t>
  </si>
  <si>
    <t>Travaux des chaussées et pose des pavés dans  l'axe de Merci Analamandrorofo vers tsangambato Antsirabe, lot N°01, Longueur 340 m  CU Sambava</t>
  </si>
  <si>
    <t>axe de Merci Analamandrorofo vers tsangambato Antsirabe</t>
  </si>
  <si>
    <t>SAMBAVA</t>
  </si>
  <si>
    <t>Route communale de Sambava</t>
  </si>
  <si>
    <t>N° 07/2020-MID/REG/SAVA/PRMP</t>
  </si>
  <si>
    <t>75 jrs</t>
  </si>
  <si>
    <t>E/se MAHASOA</t>
  </si>
  <si>
    <t>CP 18 SAVA</t>
  </si>
  <si>
    <t>Travaux d’entretien courant TER+TEA de la RNT 59A reliant Androrona- Port Vohémar  entre PK 0+000 et PK 3+700 Lot 01-Sv</t>
  </si>
  <si>
    <t>40 485 556,08</t>
  </si>
  <si>
    <t xml:space="preserve">HONECKER Oulianov, Chef SRTP
Tel : 034 05 536 46
tirisoa01@yahoo.fr
TIANKAVANA Fernandin,
PRMP SAVA,
Fernandintiankavana13@gmail.com 032 84 466 05
</t>
  </si>
  <si>
    <t>PK 3+700</t>
  </si>
  <si>
    <t>VOHEMAR</t>
  </si>
  <si>
    <t>RNT 59a</t>
  </si>
  <si>
    <t>N° 01-DRATP/SAVA/SRTP/CP.18/FR/2019</t>
  </si>
  <si>
    <t>CBR</t>
  </si>
  <si>
    <t>Travaux d’entretien courant TER+TEA+TES de la RNT 3B reliant Ambariomiambana – Sarahandrano entre PK 0+000 et PK 33+000 Lot 02-Sv</t>
  </si>
  <si>
    <t xml:space="preserve"> 91 515 422,40</t>
  </si>
  <si>
    <t>PK 33+000</t>
  </si>
  <si>
    <t>CR Ambohimalaza, CR Ambodivoara</t>
  </si>
  <si>
    <t>RNT3b</t>
  </si>
  <si>
    <t>N° 02-DRATP/SAVA/SRTP/CP.18/FR/2019</t>
  </si>
  <si>
    <t>EGC Fils</t>
  </si>
  <si>
    <t>Travaux d’entretien courant TER+TEA+TES de la RNT 3B reliant Sarahandrano-Andranomifotitra entre PK 33+000 et PK 66+000 Lot 03-Sv</t>
  </si>
  <si>
    <t xml:space="preserve"> 67 449 664,80</t>
  </si>
  <si>
    <t>PK 66+000</t>
  </si>
  <si>
    <t>CR Ambodiamapana lokoho; CR Maroambihy</t>
  </si>
  <si>
    <t>N° 03-DRATP/SAVA/SRTP/CP.18/FR/2019</t>
  </si>
  <si>
    <t>MMM</t>
  </si>
  <si>
    <t>Travaux d’entretien courant TER+TEA+TES de la RNT 3B reliant Andranomifotitra- Andapa entre PK 66+000 et PK 97+767 Lot 04-Sv</t>
  </si>
  <si>
    <t>60 282 461,00</t>
  </si>
  <si>
    <t>PK 97+767</t>
  </si>
  <si>
    <t>CR Andrakata; CR Andapa</t>
  </si>
  <si>
    <t>N° 04-DRATP/SAVA/SRTP/CP.18/FR/2019</t>
  </si>
  <si>
    <t>Travaux d’entretien courant TER+TEA de la RNT 53 reliant Antalaha-Antsirabato entre PK 0+000 et PK 12+076 Lot 05-Sv</t>
  </si>
  <si>
    <t>47 804 064,00</t>
  </si>
  <si>
    <t>PK 12+076</t>
  </si>
  <si>
    <t>ANTALAHA</t>
  </si>
  <si>
    <t>RNT 53</t>
  </si>
  <si>
    <t>N° 05-DRATP/SAVA/SRTP/CP.18/FR/2019</t>
  </si>
  <si>
    <t>NARIJAO</t>
  </si>
  <si>
    <t>Travaux d'entretien routier et d'assainissement sur la RNS 5A entre le PK 306 et le PK 309</t>
  </si>
  <si>
    <t>MAHTP; RANDRIANARIVELO Handry (PRMP)</t>
  </si>
  <si>
    <t>PK 306</t>
  </si>
  <si>
    <t>PK 309</t>
  </si>
  <si>
    <t>RNS 5a</t>
  </si>
  <si>
    <t>N° 063 -TR/MAHTP/PRMP/TP-RPI.19</t>
  </si>
  <si>
    <t>2,5 Mois</t>
  </si>
  <si>
    <t>A.E.R</t>
  </si>
  <si>
    <t>Phase Instalaltion de chantier 
Attente validation avance de démarrage</t>
  </si>
  <si>
    <t>CP18 - Alaotra Mangoro</t>
  </si>
  <si>
    <t>Travaux d'entretien courant des Routes Nationales Campagne 2018/2020</t>
  </si>
  <si>
    <t>Bloc 03 / DTEC / AR</t>
  </si>
  <si>
    <t xml:space="preserve">TER: Km de travaux de remise en état préalable;
Ml de fossé e/ou exutoire
m3 d'enlèvement d'atterrissement meuble sur chaussée
TEAO m2 de cunnette transversale avec ses buttages.
TEAC M3 de MS de couche de roulement
</t>
  </si>
  <si>
    <t>Sortie Ambatondrazaka :
- 17,805272 / 48,434446
Vohitraivo :
- 17,332256 / 48,598924</t>
  </si>
  <si>
    <t>159+044 
à la Sortie Ambatondrazaka</t>
  </si>
  <si>
    <t>226 
à Vohitraivo</t>
  </si>
  <si>
    <t>Alaotra mangoro</t>
  </si>
  <si>
    <t xml:space="preserve">Ambatondrazaka, </t>
  </si>
  <si>
    <t>Ambatondrazaka
Ambandrika
Ambohimanga
Ambatosoratra
Imerimandroso
Vohimena</t>
  </si>
  <si>
    <t xml:space="preserve">Toutes les activités passant par la RNS 44 Nord
</t>
  </si>
  <si>
    <t xml:space="preserve">Convention N°1382-ARM/CP18/FR.2019 
</t>
  </si>
  <si>
    <t>Travaux d'Entretien de Routine, Améliorant et Spécialisé de la RNS 44 entre les 
PK 159,044 et PK 206 (Sortie Ambatondrazaka/Vohitraivo)</t>
  </si>
  <si>
    <t xml:space="preserve">138 822 360 MGA </t>
  </si>
  <si>
    <t xml:space="preserve">3 mois </t>
  </si>
  <si>
    <t>Entreprise EGRP</t>
  </si>
  <si>
    <t xml:space="preserve">
- Amélioration des conditions de transport en termes de fluidité de la circulation, d’économie de temps (trajets plus rapides et distances parcourues plus grandes) surtout le visibilité des usagers pour éviter les accidents.</t>
  </si>
  <si>
    <t>En retard par rapport au délai 
cause 
- problème financier  
- insuffisance de main d'œuvre locale pour le cantonnage (problème lié au covid 19)</t>
  </si>
  <si>
    <t>CP.18 ATSIMO ANDREFANA</t>
  </si>
  <si>
    <t>AGENCE ROUTIER / DRATP ATSIMO ANDREFANA / Chargé d'Itinéraire bloc 10 Toliara</t>
  </si>
  <si>
    <t xml:space="preserve">Travaux d'urgence sur la RN6 aux PK 499+200 et PK 581+800 </t>
  </si>
  <si>
    <t>HTVA: BEI:UE
TVA: Etat Malagasy</t>
  </si>
  <si>
    <t xml:space="preserve">Rivoary Rakotovao </t>
  </si>
  <si>
    <t>499+200</t>
  </si>
  <si>
    <t>581+800</t>
  </si>
  <si>
    <t>148-ARM/BEI/2018</t>
  </si>
  <si>
    <t xml:space="preserve">12 Mois </t>
  </si>
  <si>
    <t>COLAS</t>
  </si>
  <si>
    <t xml:space="preserve">Avenant 1 au marché 148/ARM/BEI/2018, signé par l'entreprise et transmis à l'AR pour la faire signer aux autres parties (Promoteur, CF, MATP et MF)
DP 9 encours de traitement au niveau de la MdC
</t>
  </si>
  <si>
    <t>Travaux d'urgence pour la réparation de la digue de la rivière de la Mananjeba au niveau du PK 581 de  la RN6</t>
  </si>
  <si>
    <t>PK 581 de la RN6</t>
  </si>
  <si>
    <t>179-ARM/BEI/2019</t>
  </si>
  <si>
    <t>3 Mois</t>
  </si>
  <si>
    <t>CGC</t>
  </si>
  <si>
    <t xml:space="preserve">-Réception technique des travaux effectuée le 24/06/2020.
</t>
  </si>
  <si>
    <t>Travaux de réparation des dégâts climatiques, avec mobilisation du Titulaire à la demande, sur tout le territoire Malgache, deuxième tranche</t>
  </si>
  <si>
    <t>HTVA: UE
TVA: Etat Malagasy</t>
  </si>
  <si>
    <t>Rabarijaona Rakotovao</t>
  </si>
  <si>
    <t>FED/2016/375-921</t>
  </si>
  <si>
    <t>37 Mois</t>
  </si>
  <si>
    <t>SOGEA SATOM</t>
  </si>
  <si>
    <t>Problème de personnels pour les travaux  qui sont en cours de commencement à cause du confinement, or sur site, il n'y pas de personnels qualifiés entre autres: sur la RNP4, au PK 227+900, RNP6 aux PK 215+970, PK 216+460, PK 217+400,PK 407+900.</t>
  </si>
  <si>
    <t>Travaux de remise en état de la route RNT 12A entre Fort Dauphin et le bac Ebakiky, suite à résiliation</t>
  </si>
  <si>
    <t>Marie Julie Razafiarisoa</t>
  </si>
  <si>
    <t>FED/2018/398-094</t>
  </si>
  <si>
    <t>SARA et Cie</t>
  </si>
  <si>
    <t>Travaux effectués: période de garantie depuis 29/01/2020</t>
  </si>
  <si>
    <t>PROJET HIMO</t>
  </si>
  <si>
    <t xml:space="preserve">Travaux de remise en état de la route RNS5 entre Mananara Nord (PK 283 + 000) et Maroantsetra (PK 404+100), en approche HIMO structurée - Lot n°2 </t>
  </si>
  <si>
    <t>Andry Rabearivelo</t>
  </si>
  <si>
    <t>283 + 000</t>
  </si>
  <si>
    <t>404 + 100</t>
  </si>
  <si>
    <t>FED/2016/373-278</t>
  </si>
  <si>
    <t>Réception partielle des OF44 et OF45  le 02 juillet 2020.
Avenant N°06 signé le 16/06/2020  et fin du délai du lot 2  le  03/01/2021
Pré-réception des 4 ouvrages effectué le 04/09/2020 (OF30, 32, 39, 46) et réception partielle de ces 4 ouvrages prévues le 7 au 9/10/2020</t>
  </si>
  <si>
    <t xml:space="preserve">Travaux de remise en état de la route RNS5 entre Mananara Nord (PK 283 + 000) et Maroantsetra (PK 404+100), en approche HIMO structurée – Lot n°1 </t>
  </si>
  <si>
    <t>FED/2016/373-276</t>
  </si>
  <si>
    <t xml:space="preserve">
Réception provisoire partielle des 5 ouvrages (OF7, 8, 9, 13, 19) prononcée le 03 avril 2020
Réception partielle des 2 ouvrages restants (OF21 et OF22 ) effectuée le 02 Juillet 2020 (équivaut à la réception provisoire du Lot1)
Visite de l'Ambassadeur UE, MATP, AR, FR des ouvrages le 20/08/2020</t>
  </si>
  <si>
    <t>AIDE D'URGENCE POST CATASTROPHIQUE</t>
  </si>
  <si>
    <t>Travaux de réhabilitation de voiries urbaines dans la Commune Urbaine D’Antananarivo, 
- Lot 04 : Travaux d’urgence de la RN1 entre le PK2+500 et le PK7+900 (Rond-point Anosy - Sortie Pont Ampitatafika), la route d’Itaosy du Pont d’Ampasika à la Cité des Assureurs et la Bretelle d’Avarabohitra</t>
  </si>
  <si>
    <t>Rija Ralaimarolahy</t>
  </si>
  <si>
    <t>2 + 500</t>
  </si>
  <si>
    <t>7 + 900</t>
  </si>
  <si>
    <t>147-ARM/BEI/2018</t>
  </si>
  <si>
    <t>CHINARAILWAY 18TH BUREAU 5GROUP° Co.; Ltd</t>
  </si>
  <si>
    <t>Travaux effectués: période de garantie depuis 17/01/2020
Elaboration du marché pour remise en état de la chaussée avec la JIRAMA  en cours</t>
  </si>
  <si>
    <t>Travaux de réhabilitation de voiries urbaines dans la Commune Urbaine D’Antananarivo, 
- Lot 03 : Travaux d’urgence de la RN7 entre le PK0+000 et le PK11+000 (Soarano - Mandriamena)</t>
  </si>
  <si>
    <t>0 + 000</t>
  </si>
  <si>
    <t>11 + 000</t>
  </si>
  <si>
    <t>144-ARM/BEI/2018</t>
  </si>
  <si>
    <t>CHINA GEO-ENGINEERING CORPORATION</t>
  </si>
  <si>
    <t>Travaux effectués: période de garantie depuis 15/01/2020
Elaboration du marché pour remise en état de la chaussée avec la JIRAMA  en cours</t>
  </si>
  <si>
    <t>Travaux de réhabilitation de voiries urbaines dans la Commune Urbaine D’Antananarivo, 
- Lot 02 : Travaux d’urgence de la RN4 entre le PK0+000 et le PK9+200 (Soarano - Imerina Afovoany)</t>
  </si>
  <si>
    <t>9 + 200</t>
  </si>
  <si>
    <t>146-ARM/BEI/2018</t>
  </si>
  <si>
    <t>-Réception provisoire prononcée le: 12 Février 2020 (notification du PV de réception provisoire après la levée des réserves)
-Date de levée des réserves prévue: le 08/07/2020
Elaboration du marché pour remise en état de la chaussée avec la JIRAMA  en cours</t>
  </si>
  <si>
    <t>Travaux de réhabilitation de voiries urbaines dans la Commune Urbaine D’Antananarivo, 
- Lot 01: Travaux d’urgence de la RN2 entre le PK0+000 et le PK6+000 (Gare Soarano - Mahazo) et de la RN3 entre le PK1+500 et le PK10+500 (Andravoahangy Ambony - Sabotsy Namehana)</t>
  </si>
  <si>
    <t>1 + 500</t>
  </si>
  <si>
    <t>10 + 500</t>
  </si>
  <si>
    <t>145-ARM/BEI/2018</t>
  </si>
  <si>
    <t>- Travaux receptionnés le 20/02/2020 mais ajourné suite à de nombreuses reserves
-  reception technique effectuée le 20/08/2020 mais la levée des reserves dépend de la reparation de l'affaissement de chaussée à Sabotsy Namehana
Elaboration du marché pour remise en état de la chaussée avec la JIRAMA  en cours</t>
  </si>
  <si>
    <t>Travaux de réhabilitation de la route nationale secondaire N°43 « Faratsiho – Sambaina ; Ambohibary–Ampetsapetsa »</t>
  </si>
  <si>
    <t>BADEA : 42 %
FSD : 42,27 %                                                                                                                                                                                                                                                                                                                                                                                                       ETAT MALAGASY : 10,73 %</t>
  </si>
  <si>
    <t>Soarilala Lynà Andrianjafimahefarinjo</t>
  </si>
  <si>
    <t xml:space="preserve">120 MTP/ARM.18 </t>
  </si>
  <si>
    <t>Groupement CRBC/SMATP</t>
  </si>
  <si>
    <t xml:space="preserve">- L'avenant N°01 du Groupement CRBC/SMATP avec une prolongation du délai d'exécution de 10 mois a été signé par le MATP le 02 Juin 2020 et il est en cours de signature à la FINEX. 
- OS avec mise en demeure N°441-AR du 17/07/20 de mobiliser un deuxième concasseur
- Intervention de l 'Expert chaussée pour le dimensionnement de la chaussée.
-Production des GCNT: Rendement très faible: 450 m3/jour: 3000 m3 de stock des GCNT 0/63 et pas d'amélioration de la production de la GCNT 0/31,5 pour rester dans le fuseau de référence. 
-Pas de paiement des TVA de l'Etat Malagasy depuis le début du projet.
-  Rejet de l'avenant N°02 incluant les travaux connexes le 17/07/2020
- Décision de prolongation de 20jours pour conclure cet avenant N°02 le 14/08/2020
- RPI : dépôt de  3 000 000 000 Ar dans le compte de l’AR le 21/08/2020 : préparation de mandatement en cours  au niveau AR pour le paiement de l’Entreprise. Rejet interne : régularisation des dossiers au niveau interne- paiement de DP01 de l’ordre de 800 000 000 Ar en cours.
- Chantier non avancé globalement depuis presque 3  mois. 
-Rejet de la CNM suite à la non approbation du Marché avec son avenant N°01, qui est encore au FINEX.
-Dossier complémentaire demandé par FINEX, récupéré le 09 09 2020, a été déposé le 15 09 2020.
-Signature par le MEF en cours, de l’avenant N°01.
</t>
  </si>
  <si>
    <t>Travaux de la construction de la Rocade Est et Nord Est de la Pénétrante Urbaine au Nord Est d'Antananarivo</t>
  </si>
  <si>
    <t>AFD: 21,6                                               BEI: 21,6</t>
  </si>
  <si>
    <t>121-ARM/AFD/BE.2018</t>
  </si>
  <si>
    <t>Travaux de construction du Viaduc de SAHASINAKA</t>
  </si>
  <si>
    <t>Nicole Rasolofoson</t>
  </si>
  <si>
    <t>151-BEI/ARM/2018</t>
  </si>
  <si>
    <t>FREYSSINET/ SOGEA SATOM</t>
  </si>
  <si>
    <t>Réception provisoire : 01/07/2020
Notification  du contrat d’avenant n°3 à l’Entreprise : 17 aout 2020
Réponse de l’ARMP : nouvelle lancement d’appel d’offre pour les travaux et l’étude et contrôle: 05 aout 2020
Traitement des Décomptes 12 au 16  en cours en collaboration avec le Freyssinet /Sogea et l'AR : 14/09/2020</t>
  </si>
  <si>
    <t xml:space="preserve">Travaux de construction de dix-huit (18) dalots sur la Route RNS 5 entre Mananara Nord et Maroantsetra, selon une approche favorisant une forte mobilisation de la main d’œuvre </t>
  </si>
  <si>
    <t>FED/2015/370-235</t>
  </si>
  <si>
    <t>Travaux terminés
Réception définitive le 31 mars 2020</t>
  </si>
  <si>
    <t>Travaux d'aménagement et de bitumage de la route nationale n°9 - Lot 2 entre Bevoay et Manja (PK194+730 - PK 274+844)</t>
  </si>
  <si>
    <t>HTVA : BAD/FAD/FAT
TVA : ETAT MALAGASY</t>
  </si>
  <si>
    <t>PACFC</t>
  </si>
  <si>
    <t>194 + 730</t>
  </si>
  <si>
    <t>274 + 844</t>
  </si>
  <si>
    <t>003-MATP/AR/PACFC/20</t>
  </si>
  <si>
    <t>CRCC</t>
  </si>
  <si>
    <t>Approbation du marché: 12/05/2020
Circuit d’enregistrement : à partir du 15/05/2020
Délai de grâce : 15 jours à compter du 27/06/2020, soit au 11 juillet 2020
Délai de grâce prolongé de 15 jours jusqu'au 03 août 2020
Nouvelle prolongation de 15 jours ouvrables jusqu'au : 27/08/2020
O.S. de commencer le 18/08/2020</t>
  </si>
  <si>
    <t>Travaux d'aménagement et de bitumage de la route nationale n°9 - Lot 1 entre Analamisampy et Bevoay (PK107+400 - PK192+780)</t>
  </si>
  <si>
    <t>107 + 400</t>
  </si>
  <si>
    <t>192 + 780</t>
  </si>
  <si>
    <t>002-MATP/AR/PACFC/20</t>
  </si>
  <si>
    <t>Travaux complémentaire de remise en état de la RNT 12A suite aux dégâts ENAWO</t>
  </si>
  <si>
    <t>FED/2018/397-943</t>
  </si>
  <si>
    <t>9 Mois</t>
  </si>
  <si>
    <t>TES BACS sur RNT 8 / PK 94 au PK 178 (Bac Belo Tsiribihina - Bac Bekopaka)</t>
  </si>
  <si>
    <t>RASOLONDRAIBE Ranto</t>
  </si>
  <si>
    <t>M1270-ARM/CP18/FER.2019</t>
  </si>
  <si>
    <t>RIN'S</t>
  </si>
  <si>
    <t>Retard d'exécution, redressement de la situation attendue de la part de la MDC</t>
  </si>
  <si>
    <t>TES BACS sur RNT 12A / PK 94 au PK 172 (Bac Esama - Bac Manambondro)</t>
  </si>
  <si>
    <t>M1269-ARM/CP18/FER.2019</t>
  </si>
  <si>
    <t>LAI</t>
  </si>
  <si>
    <t>TER sur RNP 7 / PK 890 au PK 926,662 (Borne n°890 - Borne N°923)</t>
  </si>
  <si>
    <t>ANDRIAMIRIJA Barijaona</t>
  </si>
  <si>
    <t>M1295-ARM/CP18/FER.2019</t>
  </si>
  <si>
    <t>TER sur RNS 12 / PK 0 au PK 51,5 (Irondro car RNS25 - Pont Faraony)</t>
  </si>
  <si>
    <t>M1329-ARM/CP18/FER.2019</t>
  </si>
  <si>
    <t>CARRED'AS</t>
  </si>
  <si>
    <t>TER sur RNS 12 / PK 103 au PK 156 (Borne N°103 sortie Manakara - Borne n°156)</t>
  </si>
  <si>
    <t>M1331-ARM/CP18/FER.2019</t>
  </si>
  <si>
    <t>CHEUNG CALONNE</t>
  </si>
  <si>
    <t>OS et décision MDC (DTEC) en cours de notification
Mise en place des cartes FANILO (CDAL)
Impossible à démarrer compte tenu de l'état d'urgence sanitaire et le confinement pour certaines regions (Attente nouvelle situation - A priori, les mesures ont été assouplies)
Démarrage des travaux en cours</t>
  </si>
  <si>
    <t>TER sur RNS 12 / PK 156 au PK 189 (Borne n°156 - Limite ex subdivision)</t>
  </si>
  <si>
    <t>M1332-ARM/CP18/FER.2019</t>
  </si>
  <si>
    <t>TER sur RNS 12 / PK 206,832 au PK 238,778 (Sortie pont Manambato - Borne kilométrique N°254 Limite SUBTP)</t>
  </si>
  <si>
    <t>M1336-ARM/CP18/FER.2019</t>
  </si>
  <si>
    <t xml:space="preserve">MIEL </t>
  </si>
  <si>
    <t>TER sur RNS 12 / PK 238,778 au PK 279,154 (Borne kilométrique N°254 Limite SUBTP - Panneau carrefour RNT 18)</t>
  </si>
  <si>
    <t>M1337-ARM/CP18/FER.2019</t>
  </si>
  <si>
    <t>TER sur RNS 12 / PK 51,5 au PK 103 (Pont Faraony - Borne N°103 sortie Manakara)</t>
  </si>
  <si>
    <t>M1330-ARM/CP18/FER.2019</t>
  </si>
  <si>
    <t>TER sur RNS 25 / PK 115,9 au PK 176 (Car RNS 12 Irondro - Sortie Mananjary)</t>
  </si>
  <si>
    <t>M1341-ARM/CP18/FER.2019</t>
  </si>
  <si>
    <t>PANEVA</t>
  </si>
  <si>
    <t>TER sur RNS 25 / PK 25 au PK 70 (Amboditanimena - Borne n°70)</t>
  </si>
  <si>
    <t>M1338-ARM/CP18/FER.2019</t>
  </si>
  <si>
    <t>FANEVA</t>
  </si>
  <si>
    <t>TER sur RNS 25 / PK 70 au PK 115,9 (Borne n°70 - Car RNS 12 Irondro)</t>
  </si>
  <si>
    <t>M1339-ARM/CP18/FER.2019</t>
  </si>
  <si>
    <t>TER sur RNS 32 / PK 110 au PK 148 (Pont Sofia - Borne N°148)</t>
  </si>
  <si>
    <t>M1365-ARM/CP18/FER.2019</t>
  </si>
  <si>
    <t>SRT</t>
  </si>
  <si>
    <t>TER sur RNS 32 / PK 148 au PK 186 (Borne N°148 - Mandritsara)</t>
  </si>
  <si>
    <t>M1366-ARM/CP18/FER.2019</t>
  </si>
  <si>
    <t>EGECS</t>
  </si>
  <si>
    <t>TER sur RNS 32 / PK 76 au PK 110 (Befandriana Nord - Pont Sofia)</t>
  </si>
  <si>
    <t>M1363-ARM/CP18/FER.2019</t>
  </si>
  <si>
    <t>TER sur RNS 35 / PK 355,077 au PK 395,4 (Ankilizato - Pont Canal Dabara)</t>
  </si>
  <si>
    <t>M1392-ARM/CP18/FER.2019</t>
  </si>
  <si>
    <t>HARIVOLA</t>
  </si>
  <si>
    <t>TER sur RNS 35 / PK 395,4 au PK 444,211 (Pont Canal Dabara - Morondava)</t>
  </si>
  <si>
    <t>M1394-ARM/CP18/FER.2019</t>
  </si>
  <si>
    <t>ROZAH</t>
  </si>
  <si>
    <t>TER sur RNS 5 / PK 0 au PK 55,007 (Toamasina aéroport - Borne kilométrique N°55)</t>
  </si>
  <si>
    <t>M1383-ARM/CP18/FER.2019</t>
  </si>
  <si>
    <t>BFWE</t>
  </si>
  <si>
    <t>TER sur RNS 5 / PK 101,014 au PK 162,702 (Borne N°101 - Soanierana Ivongo)</t>
  </si>
  <si>
    <t>M1400-ARM/CP18/FER.2019</t>
  </si>
  <si>
    <t>MAZAVA</t>
  </si>
  <si>
    <t>TER sur RNT 9 / PK 0 au PK 47 (Toliara - Ankilimalinike Limite SUBTP 44/41)</t>
  </si>
  <si>
    <t>M1297-ARM/CP18/FER.2019</t>
  </si>
  <si>
    <t>ECG MAMINIRINA</t>
  </si>
  <si>
    <t>TER-TEA sur RNS 13 / PK 57 au PK 116 (Radier Iampety (Limite DIRTPM F/U) - Entrée Betroka)</t>
  </si>
  <si>
    <t>M1344-ARM/CP18/FER.2019</t>
  </si>
  <si>
    <t>ECGF RAKOTOZANDRY</t>
  </si>
  <si>
    <t>Travaux terminés
RP 21/08/2020</t>
  </si>
  <si>
    <t>TER-TEA sur RNT 19 / PK 435 au PK 547 (Berevo - Maintirano)</t>
  </si>
  <si>
    <t>M1328-ARM/CP18/FER.2019</t>
  </si>
  <si>
    <t>GOULAM</t>
  </si>
  <si>
    <t>- Mission d'anticipation effectuée
- Projet d'avenant finalisé</t>
  </si>
  <si>
    <t>TER-TEA sur RNT 8 / PK 85 au PK 180 (Belo sur Tsiribihina - Accès sud Bac Bekopaka)</t>
  </si>
  <si>
    <t>M1397-ARM/CP18/FER.2019</t>
  </si>
  <si>
    <t>ZARASOA</t>
  </si>
  <si>
    <t>TER-TEA-TES sur RNP 6 / PK 0 au PK 63 (Ambondromamy - Bekoratsaka)</t>
  </si>
  <si>
    <t>M1325-ARM/CP18/FER.2019</t>
  </si>
  <si>
    <t>SAMA</t>
  </si>
  <si>
    <t>TER-TEA-TES sur RNS 13 / PK 196 au PK 246 (Isoanala - Beraketa)</t>
  </si>
  <si>
    <t>M1346-ARM/CP18/FER.2019</t>
  </si>
  <si>
    <t>TER-TEA-TES sur RNS 44 / PK 133,083 au PK 159,044 (Axe buse - Sortie Ambatondrazaka)</t>
  </si>
  <si>
    <t>M1381-ARM/CP18/FER.2019</t>
  </si>
  <si>
    <t>SAHAZA</t>
  </si>
  <si>
    <t>TER-TEA-TES sur RNS 44 / PK 159,044 au PK 206 (Sortie Ambatondrazaka - Vohitraivo)</t>
  </si>
  <si>
    <t>M1382-ARM/CP18/FER.2019</t>
  </si>
  <si>
    <t xml:space="preserve">EGRP </t>
  </si>
  <si>
    <t>TER-TEA-TES sur RNT 19 / PK 228 au PK 331 (Ambohipaky - Besalampy)</t>
  </si>
  <si>
    <t>M1327-ARM/CP18/FER.2019</t>
  </si>
  <si>
    <t>- Avenant au niveau du FR pour VISA</t>
  </si>
  <si>
    <t>TER-TEA-TES sur RNT 54 / PK 0 au PK 8,05 (Bonet - Aéroport Amborovy)</t>
  </si>
  <si>
    <t>M1322-ARM/CP18/FER.2019</t>
  </si>
  <si>
    <t>BODOVOAHANGY</t>
  </si>
  <si>
    <t>TER-TEA-TES sur RNT 8A / PK 0 au PK 123 (Maintirano  - Antsalova)</t>
  </si>
  <si>
    <t>M1326-ARM/CP18/FER.2019</t>
  </si>
  <si>
    <t>KIB</t>
  </si>
  <si>
    <t>TES BACS sur RNS 5 / PK 162,702 au PK 191,3 (Bac Soanierana Ivongo - Bac Fandrarazana)</t>
  </si>
  <si>
    <t>M1268-ARM/CP18/FER.2019</t>
  </si>
  <si>
    <t>- Difficultés de démarrage liées au contexte d'Etat d'Urgence (zone travail : Atsinanana et Analanjirofo)
- Report de démarrage des travaux</t>
  </si>
  <si>
    <t>TEA-TES sur RNP 2 / PK 0 au PK 72,067 (Gare Soarano - Marozevo)</t>
  </si>
  <si>
    <t>M1404-ARM/CP18/FER.2019</t>
  </si>
  <si>
    <t xml:space="preserve">RINDRA </t>
  </si>
  <si>
    <t>TEA-TES sur RNP 2 / PK 111,831 au PK 250,755 (Entrée pont tunnel près BK N°112 - Bifurcation Vohitranivo)</t>
  </si>
  <si>
    <t>M1372-ARM/CP18/FER.2019</t>
  </si>
  <si>
    <t>TEA-TES sur RNP 2 / PK 250,755 au PK 352,729 (Bifurcation Vohitranivo - Devant Port Toamasina)</t>
  </si>
  <si>
    <t>M1376-ARM/CP18/FER.2019</t>
  </si>
  <si>
    <t>Gpt ICOR BTP/ECP</t>
  </si>
  <si>
    <t>TEA-TES sur RNP 4 / PK 0 au PK 94,895 (Gare Soarano - Buse intersection 2 routes)</t>
  </si>
  <si>
    <t>M1408-ARM/CP18/FER.2019</t>
  </si>
  <si>
    <t>ECP</t>
  </si>
  <si>
    <t>TEA-TES sur RNP 4 / PK 403 au PK 460 (Borne n°403 Croisement Tsaratanana - Borne n°460)</t>
  </si>
  <si>
    <t>M1321-ARM/CP18/FER.2019</t>
  </si>
  <si>
    <t>TEA-TES sur RNP 4 / PK 94,895 au PK 180 (Buse intersection 2 routes - Limite DIRTPM T/M)</t>
  </si>
  <si>
    <t>M1409-ARM/CP18/FER.2019</t>
  </si>
  <si>
    <t>NOUVELLE ENTREPRISE DE CONSTRUCTION</t>
  </si>
  <si>
    <t>TEA-TES sur RNP 6 / PK 157 au PK 279 (Port Bergé - Entrée Antsohihy)</t>
  </si>
  <si>
    <t>M1356-ARM/CP18/FER.2019</t>
  </si>
  <si>
    <t>SORATA</t>
  </si>
  <si>
    <t>TEA-TES sur RNP 6 / PK 279 au PK 331 (Entrée Antsohihy - Antsohihely)</t>
  </si>
  <si>
    <t>M1359-ARM/CP18/FER.2019</t>
  </si>
  <si>
    <t>ANDRY</t>
  </si>
  <si>
    <t>TEA-TES sur RNP 6 / PK 448,4 au PK 567,7 (Djangoa (Ex PK 260+300 Diégo) - Sengaloka)</t>
  </si>
  <si>
    <t>M1275-ARM/CP18/FER.2019</t>
  </si>
  <si>
    <t>HASSIM</t>
  </si>
  <si>
    <t>TEA-TES sur RNP 6 / PK 567,7 au PK 708,7 (Sengaloka - Antsiranana)</t>
  </si>
  <si>
    <t>M1279-ARM/CP18/FER.2019</t>
  </si>
  <si>
    <t>TEA-TES sur RNP 7 / PK 110 au PK 202,03 (Borne n°110 - Antalaviana (entrée pont))</t>
  </si>
  <si>
    <t>M1416-ARM/CP18/FER.2019</t>
  </si>
  <si>
    <t xml:space="preserve">EZAKA </t>
  </si>
  <si>
    <t>TEA-TES sur RNP 7 / PK 311 au PK 404 (Ambodiala - Entrée nord Fianarantsoa)</t>
  </si>
  <si>
    <t>M1306-ARM/CP18/FER.2019</t>
  </si>
  <si>
    <t>MIRINDRA</t>
  </si>
  <si>
    <t>TEA-TES sur RNP 7 / PK 532,406 au PK 600 (Mahasoa Sud - Borne N°600 entrée Ihosy)</t>
  </si>
  <si>
    <t>M1285-ARM/CP18/FER.2019</t>
  </si>
  <si>
    <t>ECORAS</t>
  </si>
  <si>
    <t>TEA-TES sur RNP 7 / PK 600 au PK 664 (Borne N°600 entrée Ihosy - Borne n°664)</t>
  </si>
  <si>
    <t>M1288-ARM/CP18/FER.2019</t>
  </si>
  <si>
    <t>SOSA</t>
  </si>
  <si>
    <t>TEA-TES sur RNP 7 / PK 664 au PK 740,8 (Borne n°664 - Limite DIRTPM F/U) Panneau limite province)</t>
  </si>
  <si>
    <t>M1291-ARM/CP18/FER.2019</t>
  </si>
  <si>
    <t>RAHERINIRINA</t>
  </si>
  <si>
    <t>TEA-TES sur RNP 7 / PK 740,8 au PK 860 (Limite DIRTPM F/U) Panneau limite province - Borne n° 860 Limite subdivision)</t>
  </si>
  <si>
    <t>M1293-ARM/CP18/FER.2019</t>
  </si>
  <si>
    <t>TEA-TES sur RNP 7 / PK 860 au PK 926,662 (Borne n° 860 Limite subdivision - Borne N°923)</t>
  </si>
  <si>
    <t>M1296-ARM/CP18/FER.2019</t>
  </si>
  <si>
    <t>TEA-TES sur RNS 12 / PK 0 au PK 103 (Irondro car RNS25 - Borne N°103 sortie Manakara)</t>
  </si>
  <si>
    <t>M1333-ARM/CP18/FER.2019</t>
  </si>
  <si>
    <t>ALIA</t>
  </si>
  <si>
    <t>TEA-TES sur RNS 12 / PK 103 au PK 189 (Borne N°103 sortie Manakara - Limite ex subdivision)</t>
  </si>
  <si>
    <t>M1334-ARM/CP18/FER.2019</t>
  </si>
  <si>
    <t xml:space="preserve">ANDRIAMANJAKA SEVERIN </t>
  </si>
  <si>
    <t>TEA-TES sur RNS 12 / PK 189 au PK 206,832 (Limite ex subdivision - Sortie pont Manambato)</t>
  </si>
  <si>
    <t>M1335-ARM/CP18/FER.2019</t>
  </si>
  <si>
    <t>BAOSOAVELO</t>
  </si>
  <si>
    <t>TEA-TES sur RNS 13 / PK 0 au PK 57 (Car RN7 (PK613) - Radier Iampety (Limite DIRTPM F/U))</t>
  </si>
  <si>
    <t>M1292-ARM/CP18/FER.2019</t>
  </si>
  <si>
    <t>RBA</t>
  </si>
  <si>
    <t>TEA-TES sur RNS 25 / PK 115,9 au PK 176 (Car RNS 12 Irondro - Sortie Mananjary)</t>
  </si>
  <si>
    <t>M1342-ARM/CP18/FER.2019</t>
  </si>
  <si>
    <t>TEA-TES sur RNS 25 / PK 25 au PK 115,9 (Amboditanimena - Car RNS 12 Irondro)</t>
  </si>
  <si>
    <t>M1340-ARM/CP18/FER.2019</t>
  </si>
  <si>
    <t xml:space="preserve">FIFALIANA </t>
  </si>
  <si>
    <t>TEA-TES sur RNS 3 / PK 10 au PK 12 (Borne n°104 - Anosiavaratra)</t>
  </si>
  <si>
    <t>M1417-ARM/CP18/FER.2019</t>
  </si>
  <si>
    <t>YOUTH COMPANY</t>
  </si>
  <si>
    <t>Travaux terminés
RP le 18/08/2020</t>
  </si>
  <si>
    <t>TEA-TES sur RNS 32 / PK 110 au PK 186 (Pont Sofia - Mandritsara)</t>
  </si>
  <si>
    <t>M1367-ARM/CP18/FER.2019</t>
  </si>
  <si>
    <t>JUNIOR</t>
  </si>
  <si>
    <t>TEA-TES sur RNS 34 / PK 222,826 au PK 331 (Ambatomena Borne fontaine (Miandrivazo) - Car RNS 35 Proche Malaimbandy)</t>
  </si>
  <si>
    <t>M1389-ARM/CP18/FER.2019</t>
  </si>
  <si>
    <t>MADVITA</t>
  </si>
  <si>
    <t>TEA-TES sur RNS 5 / PK 101,014 au PK 162,702 (Borne N°101 - Soanierana Ivongo)</t>
  </si>
  <si>
    <t>M1401-ARM/CP18/FER.2019</t>
  </si>
  <si>
    <t>FIAVOTANA</t>
  </si>
  <si>
    <t>TEA-TES sur RNS 5 / PK 55,007 au PK 101,014 (Borne kilométrique N°55 - Borne N°101)</t>
  </si>
  <si>
    <t>M1399-ARM/CP18/FER.2019</t>
  </si>
  <si>
    <t>TEA-TES sur RNT 12A / PK 139 au PK 246,38 (Bac Befasy - _|_ RNS 12 (Vangaindrano))</t>
  </si>
  <si>
    <t>M1343-ARM/CP18/FER.2019</t>
  </si>
  <si>
    <t>FITAHIANTSOA</t>
  </si>
  <si>
    <t>TEA-TES sur RNT 35 / PK 0 au PK 64,241 (CAR RNP 7 Ivato - Ambatofinandrahana)</t>
  </si>
  <si>
    <t>M1302-ARM/CP18/FER.2019</t>
  </si>
  <si>
    <t>MADABUSINESS</t>
  </si>
  <si>
    <t>TER sur RNP 2 / PK 111,831 au PK 152 (Entrée pont tunnel près BK N°112 - Borne n°152)</t>
  </si>
  <si>
    <t>M1370-ARM/CP18/FER.2019</t>
  </si>
  <si>
    <t>KOLO BTP</t>
  </si>
  <si>
    <t>TER sur RNP 2 / PK 152 au PK 190,839 (Borne n°152 - Antongombato)</t>
  </si>
  <si>
    <t>M1371-ARM/CP18/FER.2019</t>
  </si>
  <si>
    <t>TER sur RNP 2 / PK 190,839 au PK 250,755 (Antongombato - Bifurcation Vohitranivo)</t>
  </si>
  <si>
    <t>M1385-ARM/CP18/FER.2019</t>
  </si>
  <si>
    <t>IAVO Sce</t>
  </si>
  <si>
    <t>TER sur RNP 2 / PK 279,691 au PK 317 (Entré Pont Sahavalaina - Borne n°317)</t>
  </si>
  <si>
    <t>M1374-ARM/CP18/FER.2019</t>
  </si>
  <si>
    <t>TER sur RNP 2 / PK 317 au PK 352,729 (Borne n°317 - Devant Port Toamasina)</t>
  </si>
  <si>
    <t>M1375-ARM/CP18/FER.2019</t>
  </si>
  <si>
    <t>GENESIS ENGINEERING</t>
  </si>
  <si>
    <t>TER sur RNP 2 / PK 46,083 au PK 72,067 (Manjakandriana - Marozevo)</t>
  </si>
  <si>
    <t>M1403-ARM/CP18/FER.2019</t>
  </si>
  <si>
    <t>TER sur RNP 4 / PK 216,3 au PK 261 (Andriba - Antsiafabositra)</t>
  </si>
  <si>
    <t>VONONA</t>
  </si>
  <si>
    <t>TER sur RNP 4 / PK 261 au PK 291 (Antsiafabositra - Borne n°291)</t>
  </si>
  <si>
    <t>SAYAH</t>
  </si>
  <si>
    <t>TER sur RNP 4 / PK 291 au PK 316 (Borne n°291 - Maevatanàna)</t>
  </si>
  <si>
    <t>KAMBANA</t>
  </si>
  <si>
    <t>TER sur RNP 4 / PK 369 au PK 403 (Borne n°369 - Borne n°403 Croisement Tsaratanana)</t>
  </si>
  <si>
    <t xml:space="preserve">ALPHONSE </t>
  </si>
  <si>
    <t>TER sur RNP 4 / PK 403 au PK 460 (Borne n°403 Croisement Tsaratanana - Borne n°460)</t>
  </si>
  <si>
    <t>M1318-ARM/CP18/FER.2019</t>
  </si>
  <si>
    <t>TER sur RNP 4 / PK 46 au PK 94,895 (Andranovelona - Buse intersection 2 routes)</t>
  </si>
  <si>
    <t>M1405-ARM/CP18/FER.2019</t>
  </si>
  <si>
    <t>TER sur RNP 4 / PK 460 au PK 513 (Borne n°460 - Borne n°513)</t>
  </si>
  <si>
    <t>M1319-ARM/CP18/FER.2019</t>
  </si>
  <si>
    <t>EGRN</t>
  </si>
  <si>
    <t>TER sur RNP 4 / PK 513 au PK 570,33 (Borne n°513 - Monument au Nord du Baobab)</t>
  </si>
  <si>
    <t>M1320-ARM/CP18/FER.2019</t>
  </si>
  <si>
    <t>AZ Construction</t>
  </si>
  <si>
    <t>TER sur RNP 4 / PK 94,895 au PK 135 (Buse intersection 2 routes - Borne n°135 Firarazana)</t>
  </si>
  <si>
    <t>M1406-ARM/CP18/FER.2019</t>
  </si>
  <si>
    <t>TER sur RNP 6 / PK 0 au PK 32 (Ambondromamy - Borne n° 32)</t>
  </si>
  <si>
    <t>M1323-ARM/CP18/FER.2019</t>
  </si>
  <si>
    <t>ERS</t>
  </si>
  <si>
    <t>TER sur RNP 6 / PK 157 au PK 194 (Port Bergé - Andrevorevo)</t>
  </si>
  <si>
    <t>M1352-ARM/CP18/FER.2019</t>
  </si>
  <si>
    <t>TER sur RNP 6 / PK 194 au PK 234 (Andrevorevo - Anjiamangirana)</t>
  </si>
  <si>
    <t>M1353-ARM/CP18/FER.2019</t>
  </si>
  <si>
    <t>MMH</t>
  </si>
  <si>
    <t>TER sur RNP 6 / PK 32 au PK 63 (Borne n° 32 - Bekoratsaka)</t>
  </si>
  <si>
    <t>M1324-ARM/CP18/FER.2019</t>
  </si>
  <si>
    <t>TER sur RNP 6 / PK 360 au PK 448,4 (Antanandava - Djangoa (Ex PK 260+300 Diégo))</t>
  </si>
  <si>
    <t>M1361-ARM/CP18/FER.2019</t>
  </si>
  <si>
    <t>ARINA</t>
  </si>
  <si>
    <t>TER sur RNP 6 / PK 594,7 au PK 632,7 (Ambilomagôdra - Anivorano)</t>
  </si>
  <si>
    <t>M1276-ARM/CP18/FER.2019</t>
  </si>
  <si>
    <t xml:space="preserve">JUSTIN </t>
  </si>
  <si>
    <t>TER sur RNP 6 / PK 632,7 au PK 667 (Anivorano - Antanandrenitelo)</t>
  </si>
  <si>
    <t>M1277-ARM/CP18/FER.2019</t>
  </si>
  <si>
    <t>MAHASOA</t>
  </si>
  <si>
    <t>TER sur RNP 6 / PK 667 au PK 708,7 (Antanandrenitelo - Antsiranana)</t>
  </si>
  <si>
    <t>M1278-ARM/CP18/FER.2019</t>
  </si>
  <si>
    <t>TER sur RNP 7 / PK 311 au PK 353 (Ambodiala - Sortie sud Ambohimahasoa)</t>
  </si>
  <si>
    <t>M1304-ARM/CP18/FER.2019</t>
  </si>
  <si>
    <t>ECORAK</t>
  </si>
  <si>
    <t>TER sur RNP 7 / PK 353 au PK 404 (Sortie sud Ambohimahasoa - Entrée nord Fianarantsoa)</t>
  </si>
  <si>
    <t>M1305-ARM/CP18/FER.2019</t>
  </si>
  <si>
    <t xml:space="preserve">MCR </t>
  </si>
  <si>
    <t>TER sur RNP 7 / PK 404 au PK 462 (Entrée nord Fianarantsoa - Entrée nord Ambalavao)</t>
  </si>
  <si>
    <t>M1307-ARM/CP18/FER.2019</t>
  </si>
  <si>
    <t>TER sur RNP 7 / PK 462 au PK 490 (Entrée nord Ambalavao - Borne n°490)</t>
  </si>
  <si>
    <t>M1308-ARM/CP18/FER.2019</t>
  </si>
  <si>
    <t>ROSO</t>
  </si>
  <si>
    <t>TER sur RNP 7 / PK 490 au PK 532,406 (Borne n°490 - Mahasoa Sud)</t>
  </si>
  <si>
    <t>M1309-ARM/CP18/FER.2019</t>
  </si>
  <si>
    <t>TER sur RNP 7 / PK 532,406 au PK 564 (Mahasoa Sud - Borne n°564)</t>
  </si>
  <si>
    <t>M1283-ARM/CP18/FER.2019</t>
  </si>
  <si>
    <t>TER sur RNP 7 / PK 564 au PK 600 (Borne n°564 - Borne N°600 entrée Ihosy)</t>
  </si>
  <si>
    <t>M1284-ARM/CP18/FER.2019</t>
  </si>
  <si>
    <t xml:space="preserve">REAL </t>
  </si>
  <si>
    <t>TER sur RNP 7 / PK 600 au PK 621 (Borne N°600 entrée Ihosy - Borne n°621)</t>
  </si>
  <si>
    <t>M1286-ARM/CP18/FER.2019</t>
  </si>
  <si>
    <t>TER sur RNP 7 / PK 621 au PK 664 (Borne n°621 - Borne n°664)</t>
  </si>
  <si>
    <t>M1287-ARM/CP18/FER.2019</t>
  </si>
  <si>
    <t>SOADIA</t>
  </si>
  <si>
    <t>TER sur RNP 7 / PK 66,081 au PK 120 (Borne n°66 Ambatolampy - Borne n°120)</t>
  </si>
  <si>
    <t>M1412-ARM/CP18/FER.2019</t>
  </si>
  <si>
    <t>IAVO SERVICES</t>
  </si>
  <si>
    <t>TER sur RNP 7 / PK 664 au PK 690 (Borne n°664 - Borne N°690 sortie Ranohira)</t>
  </si>
  <si>
    <t>M1289-ARM/CP18/FER.2019</t>
  </si>
  <si>
    <t>TSINJO</t>
  </si>
  <si>
    <t>TER sur RNP 7 / PK 690 au PK 740,8 (Borne N°690 sortie Ranohira - Limite DIRTPM F/U) Panneau limite province)</t>
  </si>
  <si>
    <t>M1290-ARM/CP18/FER.2019</t>
  </si>
  <si>
    <t>Soutien aux populations rurales par l’aménagement de la Route Nationales 12A et de pistes rurales connexes en approche HIMO 
Travaux complémentaire de remise en état de la RNT 12A, Suite et finalisation de bitumage du tronçon 2 du lot 1 entre PK 59+100 (radier N°04) et PK 63+748 (bac Iaboakoho, appontement côté sud)</t>
  </si>
  <si>
    <t xml:space="preserve">FED/2019/414-026  </t>
  </si>
  <si>
    <t xml:space="preserve">Suite à la panne du concasseur, le planning n'a pas été respecté et la Réception provisoire des travaux sera reportée le 16/10/2020 </t>
  </si>
  <si>
    <t>Soutien aux populations rurales par l'aménagement de la Route nationale temporaire 12A (RNT12A) et la Route nationale secondaire 5 (RNS5) et des pistes rurales connexes en approche HIMO (Haute intensité de main d'oeuvre)
Travaux de remise en état de la route RNT 12A entre le bac Ebakiky (PK 48+114) et le bac Manambato (PK 78+272) - LOT 1</t>
  </si>
  <si>
    <t>FED/2014/324-886</t>
  </si>
  <si>
    <t>Réception provisoire effectuée le 28/01/2020
Réouverture du marché par des travaux complémentaires 
Avancement par rapport aux travaux complémentaire
Lettre de DANO des travaux supplémentaires  transmise à la DUEM le 20/03/2020
ANO de la DUEM reçu le 27/03/2020 suivant l’OS de démarrage des travaux notifié par la DUEM à l’entreprise
Changement du montant du marché suite au Projet d’avenant en cours de signature au Titulaire
Demande de trois mois de délai supplémentaire émise par le Titulaire avec motif le dérangement des activités suite à la pandémie COVID 19 : insuffisance de l'effectif des miniers pour la fabrication des pavés, impossibilité d'importation de personnel venant de la capitale</t>
  </si>
  <si>
    <t>Soutien aux populations rurales par l'aménagement de la Route nationale temporaire 12A (RNT12A) et la Route nationale secondaire 5 (RNS5) et des pistes rurales connexes en approche HIMO (Haute intensité de main d'oeuvre)
Travaux de remise en état de la route RNTI2A entre le bac Esama (PK94) et le bac Befasy (PK 145), selon une approche favorisant une forte mobilisation de la main d'oeuvre - Lot n°3</t>
  </si>
  <si>
    <t>FED/2014/372-895</t>
  </si>
  <si>
    <t>EGECOM</t>
  </si>
  <si>
    <t>Réception provisoire partielle le 25/09/2018 car reliquat du budget encore mobilisé au lot 2
Avancement par rapport à la reprise des travaux mais avancement financier y compris les travaux du lot 2
Lettre de DANO à la DUEM transmise le 20/03/2020 pour la reprise des travaux de terrassement entre Esama et Manantenina 
Avancement des travaux par rapport à la reprise 
ANO de la DUEM reçu le 30/03/2020 suivant l’OS de démarrage des travaux notifié par la DUEM à l’entreprise
Projet d’avenant N°04 y afférant en cours de signature au Titulaire
Réception provisoire des travaux de terrassement prévue le 15/10/2020</t>
  </si>
  <si>
    <t>Soutien aux populations rurales par l'aménagement de la Route nationale temporaire 12A (RNT12A) et la Route nationale secondaire 5 (RNS5) et des pistes rurales connexes en approche HIMO (Haute intensité de main d'oeuvre)
Travaux de remise en état de la route RNT12A entre le bac Befasy (PK 145) et le bac Masianaka basse (PK 202), selon une approche favorisant une forte mobilisation de la main d'oeuvre -Lot n°4</t>
  </si>
  <si>
    <t>FED/2014/372-896</t>
  </si>
  <si>
    <t>Réception provisoire partielle le 21/01/2019 car reliquat du budget encore mobilisé au lot 2
Avancement des travaux comprenant ceux du lot 2 introduits dans le lot 4 
Projet d’avenant N°04 en cours d’établissement par l’AT/HIMO pour réaménagement des quantités après finalisation des celles des travaux de bitumage dans le lot 2</t>
  </si>
  <si>
    <t>Soutien aux populations rurales par l'aménagement de la Route nationale temporaire 12A (RNT12A) et la Route nationale secondaire 5 (RNS5) et des pistes rurales connexes en approche HIMO (Haute intensité de main d'oeuvre)
Travaux de remise en état de la route RNT12A entre le bac Masianaka basse (PK 202) et Vangaindrano (PK 232), selon une approche favorisant une forte mobilisation de la main d'oeuvre -Lot n°5</t>
  </si>
  <si>
    <t>FED/2014/372-897</t>
  </si>
  <si>
    <t>Réception provisoire partielle le 21/01/2019 car reliquat du budget encore mobilisé au lot 2
Avancement des travaux comprenant ceux du lot 2 introduits dans le lot 5 
Projet d’avenant N°04 en cours d’établissement par l’AT/HIMO pour réaménagement des quantités après finalisation des celles des travaux de bitumage dans le lot 2</t>
  </si>
  <si>
    <t>Soutien aux populations rurales par l'aménagement de la Route nationale temporaire 12A (RNT12A) et la Route nationale secondaire 5 (RNS5) et des pistes rurales connexes en approche HIMO (Haute intensité de main d'oeuvre)
Travaux de remise en état de la route RNT 12A entre le bac Manambato (PK 78+272) et le bac Esama (PK97+700) – LOT N°2</t>
  </si>
  <si>
    <t>FED/2014/351-147</t>
  </si>
  <si>
    <t>Avancement globale par rapport à la totalité des travaux y compris ceux imputés dans les lots 3, 4 et 5
Mais avancement financier par rapport à l'attachement dans le lot 2
La DUEM a envisagé de prolonger le projet jusqu'au mois de décembre 2020
Projet d’avenant N°10 en cours d’établissement par l’AT/HIMO pour réaménagement des quantités des travaux
Il reste environ 8km à terminer pour l'avancement de bitumage de chaussée.
Problème de moyens: panne fréquente du concasseur
Réticence de l'AT DUEM pour toute type de pression au titulaire pour motifs de soutien aux entreprises acceptant de travailler malgré la pandémie et de terminer les travaux prévus sinon le budget sera retourné aux Bruxelles</t>
  </si>
  <si>
    <t>PROJET D'AMENAGEMENT ET D'ASPHALTAGE DE LA ROUTE NATIONALE SECONDAIRE N°5 : SOANIERANA IVONGO - MANANARA NORD, SERVICE DE CONSULTANT :  « Actualisation des Etudes d'Avant-Projet Détaillées et environnementales de la totalité du projet de la RN5 " SOANIERANA IVONGO - MANANARA", Elaboration des Dossiers d'Appel d'Offres des travaux de tout le linéaire de la RNS 5 scindés en deux tronçons: Tronçon 1: Soanierana Ivongo – Vahibe et Tronçon 2: Vahibe – Mananara, Assistance à l'Administration pour l'analyse et l'évaluation des offres des travaux  du Tronçon 1 : Soanierana Ivongo – Vahibe, Contrôle et surveillance des travaux  du Tronçon 1: Soanierana Ivongo – Vahibe »</t>
  </si>
  <si>
    <t>MDC/etude/assistance/service/Pres intel</t>
  </si>
  <si>
    <t>BADEA : 50%
FSD : 50%</t>
  </si>
  <si>
    <t>157 - MTPI/ARM/2018</t>
  </si>
  <si>
    <t>GROUPEMENT TAEP/EGIS INFRAMAD</t>
  </si>
  <si>
    <t>Attente de Règlement de la TVA   par l’Administration pour pouvoir payer le DP04 et DP05</t>
  </si>
  <si>
    <t>Réactualisation des études d’APD, Gestion, Contrôle et Surveillance des travaux de réhabilitation de la route nationale secondaire N°43 « Faratsiho – Sambaina ; Ambohibary–Ampetsapetsa (PK127 de la RNP7) et Analavory- Soavinandriana</t>
  </si>
  <si>
    <t>BADEA :  50%
FSD : 50 %                                                                                                                                                                                                                                                                                                                                                                                                       ETAT MALAGASY : 20 % part BADEA et FSD</t>
  </si>
  <si>
    <t xml:space="preserve">069 MTP/ARM.16 </t>
  </si>
  <si>
    <t>Groupement COMETE/TECMAD</t>
  </si>
  <si>
    <t xml:space="preserve">- OS avec mise en demeure N°442-AR du 27/07/20 de mobiliser un deuxième concasseur :
    . Rapport de l'Expert chaussée pour le dimensionnement de la chaussée avec les détails de calcul et le respect de l’Accord de Prêt et de la ST du marché.
    . Notification de la mise en œuvre du quartzite du PK 120 de la RNP7 entre les  PK 104+500 et PK 125+000 et PK 2+300 au PK5+700 de la digue d’Ampetsapetsa 
- Pas de paiement des TVA de l'Etat Malagasy depuis le début du projet.
- Une réunion extraordinaire  est effectuée en date du 04/08/2020  entre l’AR et le bureau d’études pour solutionner les problèmes techniques du Marché N°120 : travaux de réhabilitation de la RN43. 
- avenant N°02 venant de contrôle financier a été reçu le 13/08/2020
- Envoi de l’avenant N°02 le 19/08/2020 pour visa auprès de Délégué de Contrôle financier auprès de MATP.
- OS auprès de Bureau d’études pour faire respecter à l’Entreprise CRBC/SMATP: les plannings, les approvisionnements, les personnels, les spécifications techniques décrites dans le contrat. 
Après vérification par nous l’AR, sans rectification, le FINEX s’est trompé sur leurs remarques.
Signature par le MEF en cours, de l’avenant N°02.
</t>
  </si>
  <si>
    <t>LOT 2: Travaux à Himo pour l'aménagement de la piste rurale de Tsianisiha - Andoharano sur la RN9 du PK 4+800 au PK 8+800</t>
  </si>
  <si>
    <t>115-ARM/PAIR/18</t>
  </si>
  <si>
    <t>SINTHIA</t>
  </si>
  <si>
    <t>- En attente de démarrage des travaux (le fond RPI n'est pas encore disponible)</t>
  </si>
  <si>
    <t xml:space="preserve">LOT 2:Travaux de réhabilitation des ouvrages hydroagricoles de Vahilava /
 Réparation de la rupture de la digue rive droite du canal Onikely/ 
 Travaux de réhabilitation de la digue du canal Onikely rive gauche et rive droite 
</t>
  </si>
  <si>
    <t>143-BEI/ARM/2018</t>
  </si>
  <si>
    <t>Travaux effectués: période de garantie depuis 13/12/2019</t>
  </si>
  <si>
    <t>LOT 3 : Travaux à Himo pour l'aménagement de la piste rurale de Tsianisiha - Andoharano sur la RN9 du PK 8+800 au PK 12+800</t>
  </si>
  <si>
    <t>116-ARM/PAIR/18</t>
  </si>
  <si>
    <t>NERA</t>
  </si>
  <si>
    <t xml:space="preserve">LOT1;Travaux de réhabilitation des digues de Sisaony /Soavina
Réparation de la rupture de la digue rive droite de la rivière Sisaony
Rehaussement de la digue rive droite de la rivière Sisaony dans la commune de Soavina
</t>
  </si>
  <si>
    <t>142-BEI/ARM/2018</t>
  </si>
  <si>
    <t>Après discussion entre APIPA et MEF : l’Entreprise COLAS  commencera les travaux au début du mois de mai 2020 sous réserve de libération d’emprise par APIPA selon l'avenant N°02
Envoi à APIPA de la lettre de rappel  sur la situation de la libération d’emprise des travaux :26/05/2020
Réponse de l’APIPA le  28/05/2020: attente de la lettre officielle de l’APIPA sur la libération  des emprises des travaux.
La libération d’emprise total des travaux a été obtenue le  12/06/2020 par l’APIPA
Démarrage des travaux supplémentaires de l’avenant 02 (rallongement de la digue de
contournement jusqu’à la fermeture sur la digue existante) prévu ce mois de septembre  2020 après signature de la prolongation du contrat de la MDC</t>
  </si>
  <si>
    <t>LOT1_ relance: Travaux de réhabilitation des digues de la Sisaony à Soalandy et Ampanefy</t>
  </si>
  <si>
    <t>161-BEI/ARM/2019</t>
  </si>
  <si>
    <t>CO GECI</t>
  </si>
  <si>
    <t xml:space="preserve">Réception provisoire : 18/06/2020
Travaux effectués: période de garantie depuis 19/06/2020
</t>
  </si>
  <si>
    <t>LOT2_ relance: Travaux de réhabilitation des digues de la Mamba à Ankadikely Ilafy et du canal Andriantany à Iarinarivo</t>
  </si>
  <si>
    <t>162-BEI/ARM/2019</t>
  </si>
  <si>
    <t>COGECI</t>
  </si>
  <si>
    <t xml:space="preserve">Réception technique : 19/06/2020
Réception provisoire avec réserve effectuée le  18/08/2020
Remise par COGECI  de la lettre d’engagement de lever les réserves émis lors de la réception provisoire  : 24/08/2020 </t>
  </si>
  <si>
    <t>Mise en œuvre du plan de Communication institutionnel pour la phase des travaux et de l’inauguration</t>
  </si>
  <si>
    <t xml:space="preserve">AFD/UE
</t>
  </si>
  <si>
    <t>184-AR/AFD/2020</t>
  </si>
  <si>
    <t>NOVO-COMM</t>
  </si>
  <si>
    <t>NA</t>
  </si>
  <si>
    <t>ANO le 23 juillet                                                                                                                                                              Contrat signé par le titulaire, en attente signature DG</t>
  </si>
  <si>
    <t>Mise en œuvre d'un plan de communication institutionnel sur le projet Rocade</t>
  </si>
  <si>
    <t>AFD/UE
TVA Etat Malagasy</t>
  </si>
  <si>
    <t>168-ARM/AFD/2019</t>
  </si>
  <si>
    <t xml:space="preserve">-pose du dernier panneau au niveau des Fonkontany
-déplacement de 2 panneaux au niveau des giratoires 
- En attente des prestations concernant l’interview des PAP’s 
- Approbation du rapport de fin de prestation                                                                                       Vérification du DP 3
  </t>
  </si>
  <si>
    <t>LOT 1 : Travaux à Himo pour l'aménagement de la piste rurale de Tsianisiha - Andoharano sur la  RN9 du PK 0+000 au PK 4+800</t>
  </si>
  <si>
    <t>113-ARM/PAIR/18</t>
  </si>
  <si>
    <t>HYCO INVESTCOM</t>
  </si>
  <si>
    <t xml:space="preserve">Gestion, contrôle et surveillance des travaux de réhabilitation de voiries urbaines dans la Commune Urbaine D’Antananarivo, de la route d’Itaosy et de la Bretelle d’Avarabohitra, 
Lot  3 : Travaux d'Urgence de la  RN 7 entre le PK 0+000 et le PK 11+000 (Soarano-Mandriamena)
Lot  4 : Travaux d'Urgence de la RN 1 entre le PK 2+500 et le PK 7+900  (Rond-point Anosy – Sortie Pont Ampitatafika)
la Route d’Itaosy  du pont d’Ampasika à la Cité des assureurs Itaosy, et la Bretelle d'Avarabohitra
</t>
  </si>
  <si>
    <t>137-BEI/ARM/2018</t>
  </si>
  <si>
    <t>SECO/SERT/SEAP/SIMTEPHA/LNTPB</t>
  </si>
  <si>
    <t xml:space="preserve">Prestations effectuées 
</t>
  </si>
  <si>
    <t>Gestion, contrôle et surveillance des travaux de réhabilitation de voiries urbaines dans la Commune Urbaine D’Antananarivo,
Lot  1 : Travaux d'Urgence  de la  RN 2 entre le PK 0+000 et le PK 6+000 (Gare Soarano - Mahazo)
et de la RN 3 entre le PK 1+500 et le PK 10+500  (AndravoahangyAmbony – SabotsyNamehana)
Lot 2 : Travaux d'urgence de la  RN 4 entre le  PK 0+000 et le  PK 9+200 (Soarano-Imerina Afovoany).</t>
  </si>
  <si>
    <t>136-BEI/ARM/2018</t>
  </si>
  <si>
    <t>EGIS INFRAMAD</t>
  </si>
  <si>
    <t xml:space="preserve">
Avenant n°2 : Rapport justificatif déjà envyé à la CNM pour le arché complémentaire et selon la recommandation de la CNM, il faut d'abord présenter l'avenant N°2 mais pas en même temps que le marché complémentaire</t>
  </si>
  <si>
    <t xml:space="preserve">Gestion, contrôle et surveillance des travaux de remise en état des Routes Nationales RNT12A (tranche 2, entre Taolagnaro et Vangaindrano) et RNS5 (entre Mananara Nord et Maroantsetra) et des pistes rurales connexes </t>
  </si>
  <si>
    <t>HTVA: UE
TVA: aucune TVA appliquée</t>
  </si>
  <si>
    <t xml:space="preserve">FED/2016/372-813 </t>
  </si>
  <si>
    <t>BRL/CIRA</t>
  </si>
  <si>
    <t>Prolongement du contrat de la Mission de contrôle jusqu’au mois d'Août 2021 envisagé par la DUEM pour assurer le suivi et contrôle des travaux du lot 2 et les travaux dans le cadre d'un nouveau contrat à attribuer à SARA afin d’augmenter la longueur de la route bitumée ainsi que la réparation des trois bacs à savoir Ebakika, Manambato et Esama.
Dernier rapport mensuel reçu: juillet 2020
Rapport semestriel N°07 mois de novembre 2019 à avril 2020  et rapport mensuel du mois de juillet 2020 reçu le 01/09/2020 et en cours de lecture et traitement</t>
  </si>
  <si>
    <t>Gestion, Contrôle et surveillance des travaux de réparation des infrastructures de transport, suite aux dégâts climatiques sur tout le territoire malgache</t>
  </si>
  <si>
    <t>FED/2018/395-391</t>
  </si>
  <si>
    <t>TYPSA Edificio VIAPOL</t>
  </si>
  <si>
    <t>paiement direct au niveau UE</t>
  </si>
  <si>
    <t xml:space="preserve">Gestion, contrôle et surveillance des Travaux d'urgence sur la RN6 aux PK 499+200 et PK 581+800 </t>
  </si>
  <si>
    <t>163-ARM/BEI/2019</t>
  </si>
  <si>
    <t>SETEC</t>
  </si>
  <si>
    <t>Signature de l'Avenant N°1 en cours</t>
  </si>
  <si>
    <t xml:space="preserve">Gestion, contrôle et surveillance des travaux de construction de 18 dalots sur la route RNS5 entre Mananara Nord et Maroantsetra </t>
  </si>
  <si>
    <t xml:space="preserve">FED/2016/365-949 </t>
  </si>
  <si>
    <t>LUXCONSULT</t>
  </si>
  <si>
    <t>Prestations achevées (rapport final soumis  le 25 mai 2020)</t>
  </si>
  <si>
    <t>Etudes et contrôle et surveillance des travaux a haute intensité de main d’œuvre pour l’aménagement de la piste rurale de Tsianisiha-Andoharano et du collège d’enseignement général de Mangily</t>
  </si>
  <si>
    <t>073-ARM/16</t>
  </si>
  <si>
    <t>EC PLUS</t>
  </si>
  <si>
    <t>- En attente de démarrage des travaux (le fonds RPI n'est pas encore disponible)</t>
  </si>
  <si>
    <t>Contrôle et surveillance des travaux de construction du Viaduc de SAHASINAKA</t>
  </si>
  <si>
    <t>134-BEI/ARM/2018</t>
  </si>
  <si>
    <t xml:space="preserve">Notification de l’avenant 1 à SETEC : 31/08/2020
Envoi de la lettre de rappel  à l’Entreprise de fournir les dossiers dans la liste des réserves lors de la réception provisoire  par le SETEC : 21/08/2020
</t>
  </si>
  <si>
    <t>Contrôle et surveillance des travaux de réhabilitation des digues de la SISAONY, IKOPA, ANDRIANTANY – VAHILAVA et MAMBA</t>
  </si>
  <si>
    <t>140-BEI/ARM/2018</t>
  </si>
  <si>
    <t>ASA TARATRA</t>
  </si>
  <si>
    <t xml:space="preserve">Elaboration des dossiers au niveau de l’AR pour envoi à la CNM : 08/09/2020 
Envoi des dossiers complémentaires à la CNM : 11/09/2020
</t>
  </si>
  <si>
    <t>Audit comptable et Administratif</t>
  </si>
  <si>
    <t>183-AR/AFD/2020</t>
  </si>
  <si>
    <t>DELTA AUDIT Associés</t>
  </si>
  <si>
    <t xml:space="preserve">Contrat signé en attente d'enregistrement </t>
  </si>
  <si>
    <t>Actualisation des 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t>
  </si>
  <si>
    <t>HTVA : BAD/FAT/UE
TVA : ETAT MALAGASY</t>
  </si>
  <si>
    <t xml:space="preserve">005-AR/PACFC/20 </t>
  </si>
  <si>
    <t>Groupement CIRA SAS &amp; SETEC INTERNATIONAL &amp; SETEC MADAGASCAR &amp; ASA
TARATRA</t>
  </si>
  <si>
    <t>DANO DU CONTRAT : 03/06/2020
ANO INITIAL DE LA BAD : 08/06/2020
Autres demandes d’éclaircissements de la BAD (après l’ANO): réponse en cours d’élaboration
ANO FINAL DE LA BAD : semaine du 13/07/2020 / PUBLICATION DE L'ATTRIBUTION : 14/07/2020
CONTRAT N°005-AR/PACFC/20 (en circuit d'approbation) depuis le vendredi 04/09/2020</t>
  </si>
  <si>
    <t>Actualisation et mise en œuvre des Plans de Réinstallation Involontaire (PRI) et Actualisation de l’Etude d’Impact Environnemental et Social (EIES) sur la RN9 et sur la RNT12A</t>
  </si>
  <si>
    <t xml:space="preserve">
ETAT MALAGASY</t>
  </si>
  <si>
    <t xml:space="preserve">004-AR/PACFC/20 </t>
  </si>
  <si>
    <t>Bureau d’Etudes SERT</t>
  </si>
  <si>
    <t>CONTRAT NOTIFIE LE 11/08/2020</t>
  </si>
  <si>
    <t>Appui à l’amélioration de l’employabilité des jeunes diplômés</t>
  </si>
  <si>
    <t>HTVA : BAD
TVA : ETAT MALAGASY</t>
  </si>
  <si>
    <t>en cours</t>
  </si>
  <si>
    <t>N/A</t>
  </si>
  <si>
    <t>DANO à la BAD : 16/07/2020 
ANO de la BAD : 08/09/2020
Lettre d'invitation à soumissionner (liste restreinte) : 11/09/2020</t>
  </si>
  <si>
    <t>Assistance à l'analyse des offres et à la contractualisation - Gestion contrôle et surveillance des travaux - Assistance aux réceptions provisoire et définitive des travaux de construction de la prolongation de la Rocade au Nord Est d'Antananarivo</t>
  </si>
  <si>
    <t>AFD: 100 %</t>
  </si>
  <si>
    <t>111-ARM/AFD/2018</t>
  </si>
  <si>
    <t xml:space="preserve">Avenant N°2 demande d'ANO le 3 août 
DP 14 vérifié                                                                                                                                                        Remise rapport mensuel juin                                                                                                                         Réunion mensuelle en audio le 28 août
</t>
  </si>
  <si>
    <t>Assistance à Maitrise d'Ouvrage (AMO) pour le projet de construction de la prolongation de la Rocade Urbaine à l'Est et au Nord Est d'Antananarivo</t>
  </si>
  <si>
    <t>AFD/UE</t>
  </si>
  <si>
    <t>130-ARM/AFD/2018</t>
  </si>
  <si>
    <t>Louis Berger</t>
  </si>
  <si>
    <t>Avenant N°1 - ANO le 9 septembre                                                                                                                Envoi AFD rapports trimestriel et semestriel le 17 août</t>
  </si>
  <si>
    <t>Assistance technique (AT) pour appuyer l’Autorité Routière</t>
  </si>
  <si>
    <t>167-ARM/BEI/2019</t>
  </si>
  <si>
    <t>Avenant N° 01 en cours de transmission au CDE pour visa</t>
  </si>
  <si>
    <t>Assistance technique (AT) pour appuyer l’Autorité Routière  sur le projet Modernisation  financés par la Banque Européenne d’Investissement</t>
  </si>
  <si>
    <t>BEI- Modernisation</t>
  </si>
  <si>
    <t>TA2017161 MG IF3</t>
  </si>
  <si>
    <t xml:space="preserve">L’étude a commencé en novembre 2018 pour une durée de 8 mois, alors que jusqu’à ce jour le rapport final n’est pas encore bouclé.
Préparation de DAO service pour la RNS13 (cadre avenant N°01)
Reprise des Documents juridiques pour la libération d’emprise et indemnisations sur la RN6 et RN13, avant leur remise pour circuit de signature conjointe MAHTP puis MF (mais attente des prix référentiels des matériaux qui doivent être communiqués par COWI/PPM dans le cadre de finalisation du PAR)
-En accord avec les révisions, le COWI/PPM devra effectuer sur le rapport final PAR RN 6 et RNS 13, après indications de la BEI et la situation sanitaire à Madagascar (Covid 19), le bureau TYPSA, pourra mobiliser l'équipe expérimentée sur la RN 6 pour démarrer et avancer sur le PRI.
-Dans le cadre de passation d'un marché à un bureau que s'occupera des paiements aux PAPs et autres activités administratives, réunion le 11/05/2020 avec le Chef de projet et la CEAS pour analyser les TdR du MOIS (Maitre d'Ouvrage Institutionnelle et Sociale).
- DAO en cours : finalisation de BDE et BPU et spécifications techniques.
</t>
  </si>
  <si>
    <t>TRAVAUX D’ENTRETIEN COURANT DES OUVRAGES D’ART MELAKY</t>
  </si>
  <si>
    <t>DRATP Melaky</t>
  </si>
  <si>
    <t xml:space="preserve">Travaux de Cantonnage et ouvrages (LOT N°01)  </t>
  </si>
  <si>
    <t>PIP</t>
  </si>
  <si>
    <t>RAJAONA Lalanirina Jean luc : mail drtpmelaky@gmail.com - 034 01 769 34</t>
  </si>
  <si>
    <t>Pont
Radier 
Dalot
Cunette</t>
  </si>
  <si>
    <t>05
01
05
02</t>
  </si>
  <si>
    <t>Treize (13) ouvrages bien fonctionnels et assainies</t>
  </si>
  <si>
    <t>33,00 km</t>
  </si>
  <si>
    <t>Ampanasana : 045°26.350' ; 18°15.479' et CR Beravina : 045°13.542' ; 
18°10.589'</t>
  </si>
  <si>
    <t>PK 233+070</t>
  </si>
  <si>
    <t>PK 266+330</t>
  </si>
  <si>
    <t>Beravina</t>
  </si>
  <si>
    <t>Population dans la Région Melaky</t>
  </si>
  <si>
    <t xml:space="preserve">Travaux de Cantonnage et ouvrages </t>
  </si>
  <si>
    <t>Août 2020</t>
  </si>
  <si>
    <t>Un (01) mois</t>
  </si>
  <si>
    <t>Aucun</t>
  </si>
  <si>
    <t>En attente LFR</t>
  </si>
  <si>
    <t>-ouvrage propre et fonctionnel;
- ouvrages en sécurité;                     
- Assainissement fonctiionnel.</t>
  </si>
  <si>
    <t xml:space="preserve">Travaux de Cantonnage et ouvrages (LOT N°02)  </t>
  </si>
  <si>
    <t>Pont
Radier 
Dalot</t>
  </si>
  <si>
    <t>04
04
02</t>
  </si>
  <si>
    <t>Dix (10) ouvrages bien fonctionnels et assainies</t>
  </si>
  <si>
    <t>30,27 km</t>
  </si>
  <si>
    <t>CR Beravina : 045°13.542' ; 18°10.589'Ankalalo : 045°01.287' ; 18°10.970'</t>
  </si>
  <si>
    <t>PK 296+600</t>
  </si>
  <si>
    <t>-  ouvrage propre et fonctionnel;                 - ouvrages en sécurité;                         - Assainissement fonctiionnel.</t>
  </si>
  <si>
    <t xml:space="preserve">Travaux de Cantonnage et ouvrages (LOT N°03)  </t>
  </si>
  <si>
    <t>01
01
03</t>
  </si>
  <si>
    <t>Cinq (05) ouvrages bien fonctionnels et assainies</t>
  </si>
  <si>
    <t>61,00 km</t>
  </si>
  <si>
    <t>Ankalalo : 045°01.287' ; 18°10.970'CR Andramy : 044°47.158' ; 17°57.757' )</t>
  </si>
  <si>
    <t>PK 357+600</t>
  </si>
  <si>
    <t>Beravina, Andramy</t>
  </si>
  <si>
    <t>-  ouvrage propre et fonctionnel;                 - ouvrages en sécurité;                        - Assainissement fonctiionnel.</t>
  </si>
  <si>
    <t xml:space="preserve">Travaux de Cantonnage et ouvrages (LOT N°04)  </t>
  </si>
  <si>
    <t>05
05
05</t>
  </si>
  <si>
    <t>Quinze (15) ouvrages bien fonctionnels et assainies</t>
  </si>
  <si>
    <t>78,30 km</t>
  </si>
  <si>
    <t>CR Andramy 044°47.158' ; 17°57.757'CR Belitsaka : 044°25.718' ; 17°58.787'</t>
  </si>
  <si>
    <t>PK 435+630</t>
  </si>
  <si>
    <t>-  ouvrage propre et fonctionnel;               
 - ouvrages en sécurité;                         - Assainissement fonctiionnel.</t>
  </si>
  <si>
    <t xml:space="preserve">Travaux de Cantonnage et ouvrages (LOT N°05)  </t>
  </si>
  <si>
    <t>01
03
06</t>
  </si>
  <si>
    <t>60,37 km</t>
  </si>
  <si>
    <t>CR Belitsaka : 044°25.718' ; 17°58.787'CRT RNT8a : 044°01.078' ; 
18°03.289'</t>
  </si>
  <si>
    <t>PK 496+000</t>
  </si>
  <si>
    <t>Belitsaka, Andramy</t>
  </si>
  <si>
    <t>CP 18 Melaky</t>
  </si>
  <si>
    <t>Travaux d'Entretien Améliorant RNS1bis entre les PK 226+410  et PK 228+947</t>
  </si>
  <si>
    <t xml:space="preserve">ml de bande de roulement </t>
  </si>
  <si>
    <t>- Maintenir la traficabilité 12/12;- Confort aux usagers;- réduire les temps de parcours;- Conservation des patrimoines;- Atténuation des actes des banditismes.</t>
  </si>
  <si>
    <t>Points noir traités sur 2,54 km (Antsakasarotra)</t>
  </si>
  <si>
    <t xml:space="preserve">045°28.458' ; 
18°16.870'45°28.530 ; 
18°16.912 </t>
  </si>
  <si>
    <t xml:space="preserve">PK 226+410 </t>
  </si>
  <si>
    <t>PK 226+570</t>
  </si>
  <si>
    <t>N° 011-DRATP-SRTP/MLK/PRMP/FR-19</t>
  </si>
  <si>
    <t>Trois (03) mois</t>
  </si>
  <si>
    <t>Entreprise VOLASOA</t>
  </si>
  <si>
    <t>- Maintenir la traficabilité 12/12;
- Confort aux usagers;
- réduire les temps de parcours;
- Conservation des patrimoines;
- Atténuation des actes des banditismes.</t>
  </si>
  <si>
    <t>Travaux d'Entretien Améliorant RNS1bis entre les PK 226+410  et PK 228+948</t>
  </si>
  <si>
    <t>RAJAONA Lalanirina Jean luc : mail drtpmelaky@gmail.com - 034 01 769 35</t>
  </si>
  <si>
    <t xml:space="preserve">045°28.110' ; 
18°16.334'045°28.280' ; 
18°16.536' </t>
  </si>
  <si>
    <t xml:space="preserve">PK 227+540 </t>
  </si>
  <si>
    <t>PK 228+770</t>
  </si>
  <si>
    <t>N° 011-DRATP-SRTP/MLK/PRMP/FR-20</t>
  </si>
  <si>
    <t>Travaux d'Entretien Améliorant RNS1bis entre les PK 226+410  et PK 228+949</t>
  </si>
  <si>
    <t>RAJAONA Lalanirina Jean luc : mail drtpmelaky@gmail.com - 034 01 769 36</t>
  </si>
  <si>
    <t>ml de radier</t>
  </si>
  <si>
    <t xml:space="preserve">045°27.812' ; 
18°16.113'045°27.835' ; 
045°27.835' </t>
  </si>
  <si>
    <t>PK 228+896</t>
  </si>
  <si>
    <t>PK 228+947</t>
  </si>
  <si>
    <t>N° 011-DRATP-SRTP/MLK/PRMP/FR-21</t>
  </si>
  <si>
    <t>Travaux d'Entretien Améliorant RNS1bis entre les PK 230+000  et PK 253+300</t>
  </si>
  <si>
    <t>Points noir traités sur 23,3km (Antsakasarotra)</t>
  </si>
  <si>
    <t xml:space="preserve">045°27.199' ; 
18°15.849'045°27.311' ; 
18°15.915' </t>
  </si>
  <si>
    <t xml:space="preserve">PK 230+000 </t>
  </si>
  <si>
    <t>PK 230+125</t>
  </si>
  <si>
    <t>N° 012-DRATP-SRTP/MLK/PRMP/FR-19</t>
  </si>
  <si>
    <t>Travaux d'Entretien Améliorant RNS1bis entre les PK 230+000  et PK 253+301</t>
  </si>
  <si>
    <t>ml de cunette</t>
  </si>
  <si>
    <t xml:space="preserve">045°22.081' ; 
18°15.329'                                              </t>
  </si>
  <si>
    <t xml:space="preserve">PK 242+100 </t>
  </si>
  <si>
    <t>PK 230+126</t>
  </si>
  <si>
    <t>N° 012-DRATP-SRTP/MLK/PRMP/FR-20</t>
  </si>
  <si>
    <t>Travaux d'Entretien Améliorant RNS1bis entre les PK 230+000  et PK 253+302</t>
  </si>
  <si>
    <t xml:space="preserve">045°18.381' ; 
18°11.949' </t>
  </si>
  <si>
    <t>PK 253+300</t>
  </si>
  <si>
    <t>PK 230+127</t>
  </si>
  <si>
    <t>N° 012-DRATP-SRTP/MLK/PRMP/FR-21</t>
  </si>
  <si>
    <t>Travaux d'Entretien Améliorant RNS1bis entre les PK 406+200  et PK 386+259</t>
  </si>
  <si>
    <t>Points noir traités sur 20 km (Antsakasarotra)</t>
  </si>
  <si>
    <t xml:space="preserve">044°33.954' ; 
18°01.219'044°34.053' ; 
18°01.261' </t>
  </si>
  <si>
    <t xml:space="preserve">PK 406+200 </t>
  </si>
  <si>
    <t>PK 406+200</t>
  </si>
  <si>
    <t>Andramy</t>
  </si>
  <si>
    <t>N° 013-DRATP-SRTP/MLK/PRMP/FR-19</t>
  </si>
  <si>
    <t>Entreprise ECRAJU</t>
  </si>
  <si>
    <t>Travaux d'Entretien Améliorant RNS1bis entre les PK 406+200  et PK 386+260</t>
  </si>
  <si>
    <t xml:space="preserve">044°41.297' ; 
17°56.948'044°41.362' ; 
17°56.963' </t>
  </si>
  <si>
    <t xml:space="preserve">PK 386+100 </t>
  </si>
  <si>
    <t>PK 386+259</t>
  </si>
  <si>
    <t>N° 013-DRATP-SRTP/MLK/PRMP/FR-20</t>
  </si>
  <si>
    <t>Travaux d'Entretien Améliorant RNS1bis entre les PK 408+200  et PK 412+600</t>
  </si>
  <si>
    <t xml:space="preserve">Points noir traités sur 4 km </t>
  </si>
  <si>
    <t xml:space="preserve">044°33.067' ; 
18°01.250'044°33.027' ; 
18°01.215' </t>
  </si>
  <si>
    <t xml:space="preserve">PK 408+200 </t>
  </si>
  <si>
    <t>PK 408+290</t>
  </si>
  <si>
    <t>Belitsaka</t>
  </si>
  <si>
    <t>N° 014-DRATP-SRTP/MLK/PRMP/FR-19</t>
  </si>
  <si>
    <t>Entreprise ANDRIANANTENAINA Edouard</t>
  </si>
  <si>
    <t>Travaux d'Entretien Améliorant RNS1bis entre les PK 408+200  et PK 412+601</t>
  </si>
  <si>
    <t xml:space="preserve">044°31.997' ; 
18°01.283'044°32.008' ; 
18°01.354' </t>
  </si>
  <si>
    <t xml:space="preserve">PK 412+450 </t>
  </si>
  <si>
    <t>PK 412+600</t>
  </si>
  <si>
    <t>N° 014-DRATP-SRTP/MLK/PRMP/FR-20</t>
  </si>
  <si>
    <t>Travaux d'Entretien Améliorant RNS1bis entre les PK 278+925  et PK 290+400</t>
  </si>
  <si>
    <t xml:space="preserve">Points noir traités sur 11,5 km </t>
  </si>
  <si>
    <t xml:space="preserve">044°58.741' ; 
17°48.148'044°58.691' ; 
17°48.180' </t>
  </si>
  <si>
    <t xml:space="preserve">PK 290+400 </t>
  </si>
  <si>
    <t>PK 290+590</t>
  </si>
  <si>
    <t>N° 015-DRATP-SRTP/MLK/PRMP/FR-19</t>
  </si>
  <si>
    <t>Entreprise ECCO</t>
  </si>
  <si>
    <t>Travaux d'Entretien Améliorant RNS1bis entre les PK 278+925  et PK 290+401</t>
  </si>
  <si>
    <t xml:space="preserve">044°59.598' ; 
17°43.016'                                                                                                                               044°59.605' ; 
17°43.156'    </t>
  </si>
  <si>
    <t xml:space="preserve">PK 278+800 </t>
  </si>
  <si>
    <t>PK 278+925</t>
  </si>
  <si>
    <t>N° 015-DRATP-SRTP/MLK/PRMP/FR-20</t>
  </si>
  <si>
    <t>Travaux de cantonnage sur la RNT8a entre les PK 298+590  et PK 291+070</t>
  </si>
  <si>
    <t xml:space="preserve">Pont ;  </t>
  </si>
  <si>
    <t xml:space="preserve">-  ouvrage propre et fonctionnel;
- ouvrages en sécurité. </t>
  </si>
  <si>
    <t>Nettoyage des abords des trois ponts</t>
  </si>
  <si>
    <t xml:space="preserve">044°56.188' ; 
17°49.950'                                                                                                                                   </t>
  </si>
  <si>
    <t xml:space="preserve">PK 298+590 </t>
  </si>
  <si>
    <t>N° 016-DRATP-SRTP/MLK/PRMP/FR-19</t>
  </si>
  <si>
    <t>Entreprise NY AINA</t>
  </si>
  <si>
    <t>Travaux de cantonnage sur la RNT8a entre les PK 298+590  et PK 291+071</t>
  </si>
  <si>
    <t>RAJAONA Lalanirina Jean luc : mail drtpmelaky@gmail.com - 034 01 769 37</t>
  </si>
  <si>
    <t xml:space="preserve">044°57.433' ; 
17°49.278'                                                                                                                                   </t>
  </si>
  <si>
    <t>PK 294+280</t>
  </si>
  <si>
    <t>N° 016-DRATP-SRTP/MLK/PRMP/FR-20</t>
  </si>
  <si>
    <t>Travaux de cantonnage sur la RNT8a entre les PK 298+590  et PK 291+072</t>
  </si>
  <si>
    <t>RAJAONA Lalanirina Jean luc : mail drtpmelaky@gmail.com - 034 01 769 38</t>
  </si>
  <si>
    <t xml:space="preserve">044°58.734' ; 
17°48.432'                                                                                                                                   </t>
  </si>
  <si>
    <t xml:space="preserve">PK 291+070 </t>
  </si>
  <si>
    <t>N° 016-DRATP-SRTP/MLK/PRMP/FR-21</t>
  </si>
  <si>
    <t>Ouvrage de protection pont mixte</t>
  </si>
  <si>
    <t xml:space="preserve"> - Confort aux usagers;
- réduire les temps de parcours;
- Conservation des patrimoines;
- Atténuation des actes des banditismes.</t>
  </si>
  <si>
    <t xml:space="preserve">Travaux de reconstruction des ouvrages de sécurités d'un pont mixte et remise en état remblais d'accès </t>
  </si>
  <si>
    <t>PK 290+400</t>
  </si>
  <si>
    <t>Protocole d'Accord N°: 2020/001</t>
  </si>
  <si>
    <t>Travaux 
Publics</t>
  </si>
  <si>
    <t>DRATP MELAKY</t>
  </si>
  <si>
    <t xml:space="preserve">Travaux d'Entretien Améliorant sur la RNT19 </t>
  </si>
  <si>
    <t>- Sécurité des usagers;        - Confort des usagers;      - Reduction des tempts de parcour;</t>
  </si>
  <si>
    <t>Reouverture RNT19 pour le desenclavement des Districts dans la Région Melaky</t>
  </si>
  <si>
    <t>Entre District Besalampy (PK 322+000) et District Maintirano (PK 547+000 )</t>
  </si>
  <si>
    <t>PK 322+000</t>
  </si>
  <si>
    <t>PK 547+000</t>
  </si>
  <si>
    <t>Maintirano et Besalampy</t>
  </si>
  <si>
    <t>12 Communes</t>
  </si>
  <si>
    <t>Population locale</t>
  </si>
  <si>
    <t>05 juin 2020</t>
  </si>
  <si>
    <t>16 juin 2020</t>
  </si>
  <si>
    <t>1,5 Mois</t>
  </si>
  <si>
    <t>Travaux en Regie</t>
  </si>
  <si>
    <t>107,85 km circulale (Croisement Veromanga à 35,5 km de la Commune Rurale de Berevo)</t>
  </si>
  <si>
    <t>3 151 200 Ariary</t>
  </si>
  <si>
    <t>Ouverture des bouchons pour retablissement des trafics le allez et reprofilages à sec pour confort le retour</t>
  </si>
  <si>
    <t>Ouverture de bouchon à Manomba au PK 493+850                            du 16 juin 2020</t>
  </si>
  <si>
    <t>Desenclavement des Districts dans la Région Melaky</t>
  </si>
  <si>
    <t>Descente sur terrain DRATP pour contrôle technique et situation sur l'approvisionnement le 25 juin 2020</t>
  </si>
  <si>
    <t>ACQUISITION ET ENTRETIEN DES BACS</t>
  </si>
  <si>
    <t>TRAVAUX PUBLICS
INFRASTRUCTURE</t>
  </si>
  <si>
    <t>DER</t>
  </si>
  <si>
    <t>Fournitures et livraisons des moteurs pour bacs</t>
  </si>
  <si>
    <t>Achats et travaux d'entretien</t>
  </si>
  <si>
    <t>RAZANAKOTO Andry Nirina</t>
  </si>
  <si>
    <t>Nombre de passage des bacs, Nombre des moteurs acquis</t>
  </si>
  <si>
    <t>Nombre des moteurs acquis</t>
  </si>
  <si>
    <t>Fianarantsoa, Mahajanga, Toamasina, Toliara</t>
  </si>
  <si>
    <t>Vatovavy fitovinany, Betsiboka, Boeny, Sofia, Atsinanana, Atsimo Andrefana</t>
  </si>
  <si>
    <t>Toutes les activités passant par les bacs</t>
  </si>
  <si>
    <t xml:space="preserve">- Circulation 12 mois sur 12
- Capitalisation des investissements effectués pour la réhabilitation et/ou la reconstruction des Routes concernées par les Bacs
- Satisfaction des usagers
- Evacuation des produits d’exportation dans les zones à potentiels économiques (Letchis, Girofles, …)
</t>
  </si>
  <si>
    <t>Non Inscrit LFR</t>
  </si>
  <si>
    <t>TRAVAUX D’ENTRETIEN DES VOIES DE DESSERTE</t>
  </si>
  <si>
    <t>Travaux d'entretien des voies dessertes</t>
  </si>
  <si>
    <t xml:space="preserve">RAZAFIMANDIMBY Rico </t>
  </si>
  <si>
    <t>Antananarivo, Antsiranana, Fianarantsoa, Mahajanga, Toamasina, Toliara</t>
  </si>
  <si>
    <t>22 régions</t>
  </si>
  <si>
    <t xml:space="preserve">Désenclavement </t>
  </si>
  <si>
    <t>- Baisse du coût de transport des intrants et des produits agricoles
- Amélioration de la mobilité rurale
- Facilitation du mouvement des biens et des personnes</t>
  </si>
  <si>
    <t>TRAVAUX ROUTIER_APROCHE CHANTIER ECOLE</t>
  </si>
  <si>
    <t>Travaux routier approche chantier école</t>
  </si>
  <si>
    <t>Travaux et formation</t>
  </si>
  <si>
    <t>Régions concernés</t>
  </si>
  <si>
    <t>ENQUETES SOCIO-ECONOMIQUES</t>
  </si>
  <si>
    <t>Enquêtes socio-économiques</t>
  </si>
  <si>
    <t>Enquêtes</t>
  </si>
  <si>
    <t>700 000 000,00</t>
  </si>
  <si>
    <t>Nombre de passage des véhicules</t>
  </si>
  <si>
    <t>Marché au dessus de la LFR</t>
  </si>
  <si>
    <t>- Route entretenues régulièrement
- Amélioration de la route</t>
  </si>
  <si>
    <t>En attente</t>
  </si>
  <si>
    <t>TRAVAUX D’ENTRETIEN COURANT DES OUVRAGES D’ART</t>
  </si>
  <si>
    <t>Travaux d'entretien courant des ouvrages d'art</t>
  </si>
  <si>
    <t>560 000 000,00</t>
  </si>
  <si>
    <t>Nombre d'ouvrages entretenues</t>
  </si>
  <si>
    <t>Toutes les activités passant par RN4</t>
  </si>
  <si>
    <t>Mahitsy-Bemvomanga</t>
  </si>
  <si>
    <t>En attente signature</t>
  </si>
  <si>
    <t>DRATP Alaotra mangoro</t>
  </si>
  <si>
    <t>Travaux d'entretien courant des Routes Nationales Campagne 2018/2019</t>
  </si>
  <si>
    <t>DRATP/SRTP ALMAN</t>
  </si>
  <si>
    <t>Ambaiboho :
 17,757426 / 48,177635Ambodiketsa Brieville : 17,660672 /  47,602820</t>
  </si>
  <si>
    <t>0+000 
à Ambaiboho</t>
  </si>
  <si>
    <t>87+795 à Ambodiketsa Brieville</t>
  </si>
  <si>
    <t>Ambatondrazaka, Amparafaravola</t>
  </si>
  <si>
    <t>Morarano chrôme</t>
  </si>
  <si>
    <t xml:space="preserve">Toutes les activités passant par la RN33
</t>
  </si>
  <si>
    <t xml:space="preserve">Convention N°015-DRATP/SRTP/ALMAN/CP18/FR/2020 
</t>
  </si>
  <si>
    <t>Travaux d'entretien courant des Routes Nationales Campagne 2018/2019
Lot n°06-Alman: RN33 entrte PK 0+000 et PK 87+795 (TERC/TERU)</t>
  </si>
  <si>
    <t xml:space="preserve">03 mois </t>
  </si>
  <si>
    <t>Entreprise BIEN</t>
  </si>
  <si>
    <t xml:space="preserve">TEAC: m2 d'empierrement par cloutage.
TESP: m3 de pièces de bois pour structures et platelages.
</t>
  </si>
  <si>
    <t xml:space="preserve">TEAC: 4450 m2 d'empierrement par cloutage.
TESP: 3,275 m3 de pièces de bois pour structures et platelages.
</t>
  </si>
  <si>
    <t>Vohitraivo :
- 17,303971 / 48,585735Andilamena :
- 17,0119366 / 48,573836</t>
  </si>
  <si>
    <t>103+965 
à Vohitraivo</t>
  </si>
  <si>
    <t>148+620 à Andilamena</t>
  </si>
  <si>
    <t>Vohitraivo</t>
  </si>
  <si>
    <t xml:space="preserve">Toutes les activités passant par la RN3A
</t>
  </si>
  <si>
    <t xml:space="preserve">Convention N°013-DRATP/SRTP/ALMAN/CP18/FR/2020 
</t>
  </si>
  <si>
    <t>Travaux d'entretien courant des Routes Nationales Campagne 2018/2019
Lot n°04-Alman: RN3A entrte PK 103+965 et PK 148+620 (TEAC/TESP)</t>
  </si>
  <si>
    <t xml:space="preserve">TERC: Km de travaux de remise en état.
TERU: U de fourniture et mise en place de borne kilométrique.
</t>
  </si>
  <si>
    <t xml:space="preserve">TERC: 44,60 Km de travaux de remise en état.
TERU: 46 U de fourniture et mise en place de borne kilométrique.
</t>
  </si>
  <si>
    <t>vohitraivo :
- 17,303971 / 48,585735
Andilamena :
- 17,0119366 / 48,573836</t>
  </si>
  <si>
    <t xml:space="preserve">Convention N°012-DRATP/SRTP/ALMAN/CP18/FR/2020 
</t>
  </si>
  <si>
    <t>Travaux d'entretien courant des Routes Nationales Campagne 2018/2019
Lot n°03-Alman: RN3A entrte PK 103+965 et PK 148+620 (TERC/TERU)</t>
  </si>
  <si>
    <t>Entreprise ESPOIR</t>
  </si>
  <si>
    <t xml:space="preserve">TERC: Kmxmois de cantonnage permanent en SR sur RN Revetues;
m3 d'enlèvement c'atterrissement meuble sur chaussée
TESPATB: m2 de point à temps.
</t>
  </si>
  <si>
    <t xml:space="preserve">TERC:52 Kmxmois de cantonnage permanent en SR sur RN Revetues;
38 m3 d'enlèvement c'atterrissement meuble sur chaussée
TESPATB:639,50 m2 de point à temps.
</t>
  </si>
  <si>
    <t>Andilana :
- 17,547264 / 48,296118
vohitraivo :
- 17,303971 / 48,585735</t>
  </si>
  <si>
    <t>52+262 
à Andilana</t>
  </si>
  <si>
    <t>Andilana</t>
  </si>
  <si>
    <t xml:space="preserve">Convention N°011-DRATP/SRTP/ALMAN/CP18/FR/2020 
</t>
  </si>
  <si>
    <t>Travaux d'entretien courant des Routes Nationales Campagne 2018/2019
Lot n°02-Alman: RN3A entrte PK 52+262 et PK 103+965 (TERC/TESPATB)</t>
  </si>
  <si>
    <t>Entreprise FARIMBONA</t>
  </si>
  <si>
    <t>Vohidiala :
 - 17,885608 / 48,254867Andilana :  
- 17,547264 / 48,296118</t>
  </si>
  <si>
    <t>0+000 
à Vohidiala</t>
  </si>
  <si>
    <t>52+262 à Andilana</t>
  </si>
  <si>
    <t>Manakambahiny</t>
  </si>
  <si>
    <t xml:space="preserve">Convention N°010-DRATP/SRTP/ALMAN/CP18/FR/2020 
</t>
  </si>
  <si>
    <t>Travaux d'entretien courant des Routes Nationales Campagne 2018/2019
Lot n°01-Alman: RN3A entrte PK 0+000 et PK 52+262 (TESPATB)</t>
  </si>
  <si>
    <t>Entreprise RAFRA</t>
  </si>
  <si>
    <t xml:space="preserve">
- Amélioration des conditions de transport en termes de fluidité de la circulation, d’économie de temps (trajets plus rapides et distances parcourues plus grandes)</t>
  </si>
  <si>
    <t xml:space="preserve">TEAO: m3 de maçonnerie de moellons pour buttage de chaussée
TEAC: ml de reprofilage lourd; m3 de remblai d'emprunt; 
 m2 d'empierrement par cloutage; m3 de chaussée en beton légèrement armé
TESP: m3 de pièces de bois pour structures et platelages.
</t>
  </si>
  <si>
    <t xml:space="preserve">TEAO: 81,60 m3 de maçonnerie de moellons pour buttage de chaussée
TEAC: 1000 ml de reprofilage lourd; 1000 m3 de remblai d'emprunt; 
 4715 m2 d'empierrement par cloutage; 170 m3 de chaussée en beton légèrement armé
TESP:32,40 m3 de pièces de bois pour structures et platelages.
</t>
  </si>
  <si>
    <t>Moramanga :
- 18,947062 / 48,230227Anosibe an'ala :
- 19,4210657 / 48,209326</t>
  </si>
  <si>
    <t>0+000 
à Moramanga</t>
  </si>
  <si>
    <t>71+300 à Andilamena</t>
  </si>
  <si>
    <t>Moramanga,
Anosibe an'ala</t>
  </si>
  <si>
    <t xml:space="preserve">Toutes les activités passant par la RN23A
</t>
  </si>
  <si>
    <t xml:space="preserve">Convention N°017-DRATP/SRTP/ALMAN/CP18/FR/2020 
</t>
  </si>
  <si>
    <t>Travaux d'entretien courant des Routes Nationales Campagne 2018/2019
Lot n°08-Alman: RN23A entrte PK 0+000 et PK 71+300 (TEAO/TEAC/TESP)</t>
  </si>
  <si>
    <t>Entreprise SAHAZA</t>
  </si>
  <si>
    <t>CONSTRUCTION RN 44 _PHASE II</t>
  </si>
  <si>
    <t xml:space="preserve">Travaux d’Aménagement de la route RN 44 repartis en trois lots :
Lot 1 : travaux de bitumage de la RN 44 du PK 155 au PK 161 et d’un ouvrage radier sur la rivière de Lohafasika au PK 160
</t>
  </si>
  <si>
    <t>RAFALISOA Dafara, Ing des TP</t>
  </si>
  <si>
    <t>Début : Lat: 17°49'18.20"S Long: 48°25'52.82"E
Fin : Lat: 17°47'41.74"S 
Long: 48°26'6.68"E</t>
  </si>
  <si>
    <t>N° 032-TR/MAHTP/PRMP/TP-RPI.19</t>
  </si>
  <si>
    <t>Travaux de Maçonnerie +
Façonnage de ferraillage
Avenant en cours pour la semaine du 18 Mai 2020</t>
  </si>
  <si>
    <t xml:space="preserve">• Retard de chantier:
o Pluie fréquente en mois de Février et Mars.
o Acheminement matériaux et moyen personnel à cause de la pandémie COVID-19
</t>
  </si>
  <si>
    <t xml:space="preserve">Travaux d’Aménagement de la route RN 44 repartis en trois lots :
Lot 2 : Aménagement de la chaussée et construction d’un ouvrage radier alvéolé à Manaingazipo sur la RN 3A du PK 0+000 au PK 2+650
</t>
  </si>
  <si>
    <t>Début : Lat: 17°53'8.39"S Long: 48°15'17.73"E
Fin: Lat: 17°52'44.28"S 
Long: 48°13'53.44"E</t>
  </si>
  <si>
    <t>N° 033-TR/MAHTP/PRMP/TP-RPI.19</t>
  </si>
  <si>
    <t xml:space="preserve">Démolition Ouvrage éxistant
BP Radier Alvéolé +
Production Matériaux rocheux </t>
  </si>
  <si>
    <t xml:space="preserve">• Retard de chantier:
o Pluie fréquente en mois de Février et Mars
o Acheminement/Approvisionnement matériaux tels que Fer, ciment
</t>
  </si>
  <si>
    <t>RECONSTRUCTION DES OUVRAGES D'ART</t>
  </si>
  <si>
    <t>Travaux de réparation des digues répartis en deux (02) lots:  lot 2: travaux de réparation des ouvrages et remplacement de vanne de la digue de Kiembe</t>
  </si>
  <si>
    <t>RATOMBONTSOA Karson, Chef du Service de Contrôle et de Suivi</t>
  </si>
  <si>
    <t>Lat: 23°22'13.03"S
Long: 43°40'22.58"E</t>
  </si>
  <si>
    <t>ATSIMO-ANDREFANA</t>
  </si>
  <si>
    <t>SAMSIA</t>
  </si>
  <si>
    <t>Mise en œuvre Dalle en BA: Ferraillage + Coulage</t>
  </si>
  <si>
    <t>Travaux d'urgence de réparation de la RNP4 entre PK0  et PK 570+330 Mahajanga répartis en 3 lots :
- Lot1 entre PK 70 et PK 110</t>
  </si>
  <si>
    <t>RAKATOVAO Andriatiana Marcellin, Chef du Service des Routes</t>
  </si>
  <si>
    <t>N° 057-TR-MAHTP/PRMP/TP-RPI.19</t>
  </si>
  <si>
    <t>ISO CONSTRUCTION</t>
  </si>
  <si>
    <t>Problème: En attente de l'autorisation de circuler pour l'approvisionnement des matériaux de l'entreprise 
Réunion prévue le 20 Mai 2020 afin de résoudre les problèmes d'approvisionnement</t>
  </si>
  <si>
    <t>Travaux d'urgence de réparation de la RNP4 entre PK0  et PK 570+330 Mahajanga répartis en 3 lots:
- Lot 2 entre PK 316 et PK 403</t>
  </si>
  <si>
    <t>BETSIBOKA</t>
  </si>
  <si>
    <t>N° 058-TR-MAHTP/PRMP/TP-RPI.19</t>
  </si>
  <si>
    <t>AM</t>
  </si>
  <si>
    <t>Travaux d'urgence de réparation de la RNP4 entre PK0  et PK 570+330 Mahajanga répartis en 3 lots :
- Lot 3 entre PK 460 et PK 570+330</t>
  </si>
  <si>
    <t>SAMBISOLO Emile Joseph, Directeur des Infrastructures</t>
  </si>
  <si>
    <t>BOENY</t>
  </si>
  <si>
    <t>N° 059-TR-MAHTP/PRMP/TP-RPI.19</t>
  </si>
  <si>
    <t>Problème de permis d'exploitation de carrière</t>
  </si>
  <si>
    <t>Travaux d'urgence de réparation de la RNP7 entre PK0  Antananarivo et PK 923+000 Toliara répartis en 3 lots :
- Lot 3 entre PK 600 et PK 701</t>
  </si>
  <si>
    <t xml:space="preserve">Lat: 22,406017 
Long: 46,1446
Lat: 22,625533 
Long: 45,34898
</t>
  </si>
  <si>
    <t>VAKINANKARATRA</t>
  </si>
  <si>
    <t>N° 102-TR-MAHTP/PRMP/TP-RPI.19</t>
  </si>
  <si>
    <t>Réception technique fini +
Réception provisoire en cours de demande</t>
  </si>
  <si>
    <t>Travaux complémentaire de réhabilitation de la RN 5 entre Ambodiatafana - Foulpointe</t>
  </si>
  <si>
    <t>S17°56'08.1" E49°26'28.4"
S17°41'02.1" 
E49°30'42.8"</t>
  </si>
  <si>
    <t>ATSINANANA</t>
  </si>
  <si>
    <t>Toamasina II</t>
  </si>
  <si>
    <t>N° 103-TR-MAHTP/PRMP/TP-RPI.19</t>
  </si>
  <si>
    <t>SCORF</t>
  </si>
  <si>
    <t>Réception provisoire fini en attente réserve</t>
  </si>
  <si>
    <t>Travaux de point à temps bitumé sur la RN 43 entre PK 19 au PK 30</t>
  </si>
  <si>
    <t>Lat:10°5'36.50S 
Long: 46°42'45.41E
Lat:19°10'11.83S 
Long: 46°44'17.27</t>
  </si>
  <si>
    <t>Faratsiho - Soavinandriana</t>
  </si>
  <si>
    <t>N° 104-TR-MAHTP:PRMP/TP-RPI.19</t>
  </si>
  <si>
    <t>ANGELO</t>
  </si>
  <si>
    <t>Décapage 100% +
Couche de base 40%</t>
  </si>
  <si>
    <t>Travaux de réparation du pont d'Antanamariana au PK 331+465 de la RNT19 (Besalampy)</t>
  </si>
  <si>
    <t>RATIARISOA Hajaniaina Thierry, Chef du Service des Ouvrages d'Art</t>
  </si>
  <si>
    <t>MELAKY</t>
  </si>
  <si>
    <t>N° 041-TR/MAHTP/PRMP/TP-RPI.19</t>
  </si>
  <si>
    <t>Fouille - Fondation</t>
  </si>
  <si>
    <t>REHABILITATION DES RUES DES CHEFS LIEUX DES FARITANY _PHASE II</t>
  </si>
  <si>
    <t>Travaux de réparation des voiries urbaines répartis en six 06 lots : Lot 6 Travaux de réhabilitation des rues dans la ville de Toamasina : Route d'Ivoloina- Aéroport jusqu' au pont Tanamakoa, Boulevard Joffre, Avenue de l Indépendance, Boulevard de l'OUA, Boulevard de l'Augagneur</t>
  </si>
  <si>
    <t xml:space="preserve">N° O95-TR/MAHTP/PRMP/TP-RPI.19
</t>
  </si>
  <si>
    <t>En cours de préparation du dossier de payement</t>
  </si>
  <si>
    <t>PROJET DE REHABILITATION DE ROUTES POUR DESENCLAVEMENT</t>
  </si>
  <si>
    <t>Travaux de réparation de la route d'Ambatomaro reliant RN 2 - Ambolokandrina</t>
  </si>
  <si>
    <t>ANDRIAMALALAVONJY Solomanoro, DRATP Analamanga</t>
  </si>
  <si>
    <t>En attente d'avenant</t>
  </si>
  <si>
    <t>Travaux de réparation de la route reliant Ambohitrarahaba -Antanandrano - Pont Antanandrano</t>
  </si>
  <si>
    <t>N° 097-TR/MAHTP/PRMP/TP-RPI.19</t>
  </si>
  <si>
    <t>MTS</t>
  </si>
  <si>
    <t>TRAVAUX DE REHABILITATION DE LA ROUTE NATIONALE N°10 ENTRE ANDRANOVORY-AMPANIHY</t>
  </si>
  <si>
    <t>Travaux d'urgence de réparation du radier de Sakavata au PK 85+500 de la RNT 17A</t>
  </si>
  <si>
    <t>Lat: 23°28'59.01S Long: 44°56'7.20E</t>
  </si>
  <si>
    <t>N° 044-TR/MAHTP/PRMP/TP-RPI.19</t>
  </si>
  <si>
    <t>Réception technique dans la semaine du 18 Mai 2020
Réception provisoire prévu le 25 Mai 2020</t>
  </si>
  <si>
    <t>Travaux d'entretien de la route Ambohibao Bongatsara</t>
  </si>
  <si>
    <t xml:space="preserve">198 775 105,92 </t>
  </si>
  <si>
    <t>N° 088 TR/MAHTP/PRMP/TP-RPI.19</t>
  </si>
  <si>
    <t>GREAT HOUSE COMPANY</t>
  </si>
  <si>
    <t>Levé de réserve OK
En attente réception provisoire</t>
  </si>
  <si>
    <t>Travaux d'entretien de route dans le District Avaradrano Région Analamanga repartis en trois (03) Lots : Lot 2: Route Régionale (RIP 5) reliant Androrohoro (pont semi-définitif) et Ankarinandriana dans la CR Ankadinandriana, District d'Avaradrano, (L=7,00 Km)</t>
  </si>
  <si>
    <t>Avaradrano</t>
  </si>
  <si>
    <t>N°038-TR/MAHTP/PRMP/TP-RPI.19</t>
  </si>
  <si>
    <t>AVOSOA</t>
  </si>
  <si>
    <t>Réception provisoire OK</t>
  </si>
  <si>
    <t>RN2 - PORT DE TOAMASINA (AFECC)</t>
  </si>
  <si>
    <t>Travaux de Construction de la voie rapide reliant le Port de Toamasina et la RN 2</t>
  </si>
  <si>
    <t>Etat + Chine</t>
  </si>
  <si>
    <t>RANDRIANANDRASANA Hajaniaina, Directeur Général des Travaux Publics</t>
  </si>
  <si>
    <t>N° 032-MTPI/PRMP/UGPM/FC-RPI.18</t>
  </si>
  <si>
    <t>AFECC</t>
  </si>
  <si>
    <t>CONSTRUCTION AUTOROUTE IVATO-AMBOHITRIMANJAKA</t>
  </si>
  <si>
    <t>Travaux de Construction de la route Ivato - Village Artisanal et la route reliant Boulevard de l'Europe - Village de la Francophonie</t>
  </si>
  <si>
    <t>Ambohidratrimo
Ambohitrimanjaka</t>
  </si>
  <si>
    <t>N° 16-M2PATE/PRMP.16</t>
  </si>
  <si>
    <t>PK0-PK8 Descente CAE pour Evaluation terrain le 180520</t>
  </si>
  <si>
    <t>Travaux d'entretien routier et d'assainissement sur la RNS5A entre le PK 306+000 et le PK 309+000 (SAMBAVA)</t>
  </si>
  <si>
    <t>N° 063-TR/MAHTP/PRMP/TP-RPI.19</t>
  </si>
  <si>
    <t>AER</t>
  </si>
  <si>
    <t>Point à temps en 25% +
Chaussée bétonnée 10%
Façonnage ferraillage fini</t>
  </si>
  <si>
    <t>Travaux de réhabilitation de la route reliant  Station TOTAL au Croisement CROC FARM Ivato</t>
  </si>
  <si>
    <t>066/MAHTP/PRMP</t>
  </si>
  <si>
    <t>RAVINALA</t>
  </si>
  <si>
    <t>problème de plateforme: Pavé à refaire +
Cunette à refaire +
Fossé maçonné en cours</t>
  </si>
  <si>
    <t>Travaux d'entretien du bac reliant Fenerive Est et la Commune Rurale de Vohilengo dans la Region d'Analanjirofo</t>
  </si>
  <si>
    <t>ANDRIANIAINA Fanomezantsoa Alain, DRATP Analanjirofo</t>
  </si>
  <si>
    <t>S17°31'11.89"
E49°27'30.63"</t>
  </si>
  <si>
    <t>N°040/ TR-MATP/PRMP/TP-RPI.19</t>
  </si>
  <si>
    <t>Travaux de réparation d'Urgence de la RN 2 vers Stadium Barikadimy Toamasina</t>
  </si>
  <si>
    <t>Travaux d'entretien de route dans le District Avaradrano Région Analamanga repartis en trois (03) Lots : Lot 3: Route Régionale RIP 12 reliant Ankadinandriana et Tsiafahy (L=4,300 Km)</t>
  </si>
  <si>
    <t>N° 039-TR/MAHTP/PRMP/TP-RPI.19</t>
  </si>
  <si>
    <t>SOAVITE</t>
  </si>
  <si>
    <t>Travaux d'urgence sur le pont métallique d'Ambatakazo au PK165+200 sur la RNS 34</t>
  </si>
  <si>
    <t>Mandoto</t>
  </si>
  <si>
    <t>NY AVO</t>
  </si>
  <si>
    <t>Implantation prévu le 22 Mai 2020</t>
  </si>
  <si>
    <t>Travaux de carénage du bac d'Angado sur la rivière Matatanana au PK 46+200 de la route provinciale RP 1203F</t>
  </si>
  <si>
    <t>N° 106-TR/MAHTP/PRMP/TP-RPI.19</t>
  </si>
  <si>
    <t>Approvisionment terminé
Début des travaux d'entretien</t>
  </si>
  <si>
    <t>Travaux d'urgence de reparation du pont d'Ikotopiana sur la RNS 34 au PK 42+950</t>
  </si>
  <si>
    <t>N° 08-TR/MAHTP/PRMP/TP-FR.19</t>
  </si>
  <si>
    <t xml:space="preserve">Réception technique le 15/05/2020 OK 
Demande de réception provisoire en cours </t>
  </si>
  <si>
    <t>Travaux d'urgence de réparation de la RNP7 entre PK0  Antananarivo et PK 923+000 Toliara répartis en 3 lots :
- Lot1 entre PK 142 et PK 202</t>
  </si>
  <si>
    <t>N° 100-TR/MAHTP/PRMP/TP-RPI.19</t>
  </si>
  <si>
    <t>SMATP</t>
  </si>
  <si>
    <t>LA PRECISION</t>
  </si>
  <si>
    <t>Travaux de réhabilitation de la RN 5 entre Fénérive Est - Soaniérana Ivongo</t>
  </si>
  <si>
    <t>IHOROMBE</t>
  </si>
  <si>
    <t>N° 108-TR/MAHTP/PRMP/TP-RPI.19</t>
  </si>
  <si>
    <t>OS en cours
TEF le 12/05/2020 En attente nomination agent responsable</t>
  </si>
  <si>
    <t>Travaux de réhabilitation de la RN 5 entre Foulpointe et Fénérive Est</t>
  </si>
  <si>
    <t>N° 098-TR/MAHTP/PRMP/TP-RPI.19</t>
  </si>
  <si>
    <t>En cours d'enregistrement</t>
  </si>
  <si>
    <t>Travaux d'urgence de réparation de la RNS 12 entre le PK 0+000 et PK 280+000 répartis en 2 lots :
lot 1 : entre PK 0+000 et PK 156+000</t>
  </si>
  <si>
    <t>VATOVAVY FITOVINANY</t>
  </si>
  <si>
    <t>N° 073-TR/MAHTP/PRMP/TP-RPI.19</t>
  </si>
  <si>
    <t>Primature</t>
  </si>
  <si>
    <t>Travaux d'urgence de réparation de la RNS 12 entre le PK 0+000 et PK 280+000 répartis en 2 lots :
lot 2 : entre PK 206+000 au PK  280+000</t>
  </si>
  <si>
    <t>N° 072-TR/MAHTP/PRMP/TP-RPI.19</t>
  </si>
  <si>
    <t>Travaux d'Urgence de pavage de la route d'Ambodivona Antananarivo</t>
  </si>
  <si>
    <t>Mami</t>
  </si>
  <si>
    <t>N° 119-TR/MAHTP/PRMP/TP-RPI.19</t>
  </si>
  <si>
    <t>MMP BTP</t>
  </si>
  <si>
    <t xml:space="preserve">Sans OS
Contrat au niveau PRMP + nomination des agents responsable en cours </t>
  </si>
  <si>
    <t>Travaux de réparation des voiries urbaines répartis en six 06 lots :
- Lot 5 Travaux d'entretien des rues dans la ville de Fianarantsoa : Salfa Ivory - Andrainjato (2,5km), Ambatovory - Andohanivory (2,5km), Ambodirano - Ambonifehidrano (1km), Carrefour Ankofafa - Don Bosco (1km)</t>
  </si>
  <si>
    <t xml:space="preserve">N°094 -TR-MAHTP/PRMP/TP-RPI.19
</t>
  </si>
  <si>
    <t>Réunion préparatoire</t>
  </si>
  <si>
    <t>Travaux de réhabilitation du Boulevard Ratsimilaho à Toamasina</t>
  </si>
  <si>
    <t>N° 004 -TR/MATP/PRMP/TP-RPI.20</t>
  </si>
  <si>
    <t>Réunion prévue pour l'organisation et la demande d'autorisation de circulation de véhicule</t>
  </si>
  <si>
    <t>Travaux de rehabilitation des routes dans la ville de Marovoay</t>
  </si>
  <si>
    <t>N° 064-TR/MAHTP/PRMP/TP-FER.19</t>
  </si>
  <si>
    <t>Contrôle et surveillance des travaux de construction autoroute Ivato-Ambohitrimanjaka</t>
  </si>
  <si>
    <t>SEAP</t>
  </si>
  <si>
    <t>En cours CNM</t>
  </si>
  <si>
    <t>Lat: 17°49'18.20"S Long: 48°25'52.82"E
Lat: 17°47'41.74"S 
Long: 48°26'6.68"E</t>
  </si>
  <si>
    <t>Lat: 17°53'8.39"S Long: 48°15'17.73"E
Lat: 17°52'44.28"S 
Long: 48°13'53.44"E</t>
  </si>
  <si>
    <t>AMENAGEMENT DE CORRIDOR ET DE FACILITATION DU COMMERCE</t>
  </si>
  <si>
    <t>DGTP / AGENCE ROUTIERE / PACFC</t>
  </si>
  <si>
    <t>PACFC : Travaux d'aménagement et de bitumage de la route nationale n°9 - Lot 1 entre Analamisampy et Bevoay (PK107+400 - PK192+780)</t>
  </si>
  <si>
    <t>DON FAD / PRÊT FAD / ETAT MALAGASY</t>
  </si>
  <si>
    <t>RAZAFIMAHEFA Ando</t>
  </si>
  <si>
    <t>85 km de routes ; 
1 pont de 40 m à Fenoarivo</t>
  </si>
  <si>
    <t>PK107+400</t>
  </si>
  <si>
    <t>PK192+780</t>
  </si>
  <si>
    <t>BEVOAY - ANALAMISAMPY</t>
  </si>
  <si>
    <t>Antanimieva, Befandriana Atsimo, Nosy Ambositra</t>
  </si>
  <si>
    <t>Population traversée par la route, zones enclavées, communes, districts, régions, province, entreprises, coopératives, paysans, transporteurs routiers, administration</t>
  </si>
  <si>
    <t>Marché n°002-MATP/AR/PACFC/20</t>
  </si>
  <si>
    <t>Travaux d'aménagement et de bitumage de la route nationale n°9 entre Analamisampy (PK 107+400) et Bevoay (PK 192+844)</t>
  </si>
  <si>
    <t>PACFC : Travaux d'aménagement et de bitumage de la route nationale n°9 - Lot 2 entre Bevoay et Manja (PK194+730 - PK 274+844)</t>
  </si>
  <si>
    <t>PRÊT FAT / DON FAD / ETAT MALAGASY</t>
  </si>
  <si>
    <t>80 km de routes ; 4 ponts</t>
  </si>
  <si>
    <t>PK194+730</t>
  </si>
  <si>
    <t>PK 274+844</t>
  </si>
  <si>
    <t>MANJA</t>
  </si>
  <si>
    <t>Ankiliabo</t>
  </si>
  <si>
    <t>Marché n°003-MATP/AR/PACFC/20</t>
  </si>
  <si>
    <t>Travaux d'aménagement et de bitumage de la route nationale n°9 entre Bevoay (PK 194+730) et Manja (PK 274+844)</t>
  </si>
  <si>
    <t>PACFC : Organisation de la libération d'emprises, mise en oeuvre du PRI et paiement des indemnisations des PAPs sur la RN9 et sur la RNT 12A</t>
  </si>
  <si>
    <t>ETAT MALAGASY</t>
  </si>
  <si>
    <t>Nombre</t>
  </si>
  <si>
    <t>PM</t>
  </si>
  <si>
    <t>Nombre personnes indemnisées</t>
  </si>
  <si>
    <t>PK107+400 ; 
RNT12A : Taolagnaro - Ebakiky et Masianaka - Vangaindrano</t>
  </si>
  <si>
    <t>PK274+844</t>
  </si>
  <si>
    <t>TOLIARA
FIANARANTSOA</t>
  </si>
  <si>
    <t>Atsimo Andrefana / Menabe
Atsimo Atsinanana / Anosy</t>
  </si>
  <si>
    <t>Toliara II 
Morombe
Manja
Taolagnaro
Vangaindrano</t>
  </si>
  <si>
    <t xml:space="preserve">Antanimieva, Befandriana Atsimo, Nosy Ambositra
Ankiliabo
</t>
  </si>
  <si>
    <t>non défini</t>
  </si>
  <si>
    <t>PACFC : Actualisation des études,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t>
  </si>
  <si>
    <t>FAT / UE / ETAT MALAGASY</t>
  </si>
  <si>
    <t>Rapport</t>
  </si>
  <si>
    <t>nombre de rapport</t>
  </si>
  <si>
    <t>Fort-dauphin et Ebakiky PK 0+000
Masianaka et Vangaindrano PK 203+800
ponts d’Ebakiky au PK 44+850
pont de de Masianaka au PK 203+800</t>
  </si>
  <si>
    <t>Fort-dauphin et Ebakiky PK 0+000 - PK 44+850
Masianaka et Vangaindrano PK 243+000</t>
  </si>
  <si>
    <t>Anosy / Atsimo Atsinanana</t>
  </si>
  <si>
    <t>Taolagnaro, Vangaindrano</t>
  </si>
  <si>
    <t>Etudes actualisées,
Travaux entamées</t>
  </si>
  <si>
    <t>Signature du contrat : semaine du 11/05/2020</t>
  </si>
  <si>
    <t>PACFC : Contrôle et Surveillance des travaux d’aménagement et de bitumage de la RN9 entre Analamisampy et Bevoay (PK107+400 - PK192+780) et entre Bevoay et Manja (PK194+730 - PK274+844</t>
  </si>
  <si>
    <t>FAD / FAT / ETAT MALAGASY</t>
  </si>
  <si>
    <t>nombre de rapport périodique</t>
  </si>
  <si>
    <t>RN9 Analamisampy - Bevoay PK107+400 ; 
RNT12A : Taolagnaro - Ebakiky et Masianaka - Vangaindrano</t>
  </si>
  <si>
    <t>RN9 Analamisampy - Bevoay PK274+844</t>
  </si>
  <si>
    <t>Atsimo Andrefana, 
Menabe</t>
  </si>
  <si>
    <t>Toliara II, Morombe, Manja</t>
  </si>
  <si>
    <t>Antanimieva, Befandriana Atsimo, Nosy Ambositra, Ankiliabo</t>
  </si>
  <si>
    <t xml:space="preserve">Délai des travaux respecté
Ouvrage réalisé selon règles de l'art
</t>
  </si>
  <si>
    <t xml:space="preserve"> RN9 PHASE II</t>
  </si>
  <si>
    <t>DINFRA  / AGENCE ROUTIERE</t>
  </si>
  <si>
    <t>PONT MANGOKY : Actualisations des études, contrôle et surveillance des travaux de construction du pont de  Mangoky au PK 199+700 sur la RN 9 et ses voies d’accès</t>
  </si>
  <si>
    <t>BADEA / FSD / OFID / FKDEA</t>
  </si>
  <si>
    <t>BEVOAY PK 199+000</t>
  </si>
  <si>
    <t xml:space="preserve">PONT MANGOKY : Travaux de construction du pont de  Mangoky au PK 199+700 sur la RN 9 et ses voies d’accès
Pont de Mangoky : longueur 880 ml
</t>
  </si>
  <si>
    <t>ml</t>
  </si>
  <si>
    <t>longueur de pont réalisé</t>
  </si>
  <si>
    <t xml:space="preserve">CEV réduit
Nombre de personnes;
Suppression du bac Bevoay
</t>
  </si>
  <si>
    <t xml:space="preserve"> Travaux d'entretien courant de la RNS 1 du PK 16+000 au PK 53+000 et de la RNT 56 du PK 0+000 au PK 1+183 
   (TER - TEA )      </t>
  </si>
  <si>
    <t>DRATP Itasy</t>
  </si>
  <si>
    <t>DRATP/SRTP Itasy</t>
  </si>
  <si>
    <t>RNS 1 : 
Début : S 18°93'91" / E 47°40'90"
Fin : S 19°00'40" / E 47°12'44"
RNT 56 : 
Début : S 19°02'38" / E 47°17'53"
Fin : S 19°02'59" / E 47°16'55"</t>
  </si>
  <si>
    <t>PK 16+000
PK 0+000</t>
  </si>
  <si>
    <t>PK 53+000
PK 1+183</t>
  </si>
  <si>
    <t>ITASY</t>
  </si>
  <si>
    <t>CONVENTION N° 01- SRTP/Itasy/CP 18/FER/2019</t>
  </si>
  <si>
    <t>LALANIRINA</t>
  </si>
  <si>
    <t xml:space="preserve"> Travaux d'entretien courant de la RNS 1 du PK 53+000 au PK 87+000
   (TER - TEA )      </t>
  </si>
  <si>
    <t>Début : S 19°00'40" / E 47°12'44"
Fin : S 18°94'41" / E  46°91'50"</t>
  </si>
  <si>
    <t>CONVENTION N° 02- SRTP/Itasy/CP 18/FER/2019</t>
  </si>
  <si>
    <t>ECF</t>
  </si>
  <si>
    <t xml:space="preserve"> Travaux d'entretien courant de la RNS 1 du PK 87+000 au PK 115+334
   (TER - TEA )      </t>
  </si>
  <si>
    <t>Début : S 18°94'41" / E  46°91'50"
Fin : S 18°96'18" / E  46°68'68"</t>
  </si>
  <si>
    <t>CONVENTION N° 03- SRTP/Itasy/CP 18/FER/2019</t>
  </si>
  <si>
    <t>MAHASARIKA</t>
  </si>
  <si>
    <t xml:space="preserve"> Travaux d'entretien courant de la RNS 1 du PK 16+000 au PK 115+334
   ( TEA )      </t>
  </si>
  <si>
    <t>Début : S 18°93'91" / E 47°40'90"
Fin : S 18°96'18" / E  46°68'68"</t>
  </si>
  <si>
    <t>CONVENTION N° 04- SRTP/Itasy/CP 18/FER/2019</t>
  </si>
  <si>
    <t xml:space="preserve"> Travaux d'entretien courant de la RNS 1Bis en terre du PK 0+000 au PK 24+000
   (TER - TEA - TES)      </t>
  </si>
  <si>
    <t>Début : S 18°96'18" / E 46°68'68"
Fin : S 18° 99'27" / E 46°49'92"</t>
  </si>
  <si>
    <t>CONVENTION N° 05- SRTP/Itasy/CP 18/FER/2019</t>
  </si>
  <si>
    <t>TSIORY</t>
  </si>
  <si>
    <t xml:space="preserve"> Travaux d'entretien courant de la RNS 1 en terre du PK 115+334 au PK 150+000
   (TER - TEA)      </t>
  </si>
  <si>
    <t>Début : S 18°96'18" / E 46°68'68"
Fin : S 18°82'98" / E 46°56'61"</t>
  </si>
  <si>
    <t>CONVENTION N° 06- SRTP/Itasy/CP 18/FER/2019</t>
  </si>
  <si>
    <t>NY MIKOLO</t>
  </si>
  <si>
    <t>Travaux d'entretien courant à commande de la RNS 1 du PK 16+000 au PK 115+334</t>
  </si>
  <si>
    <t>CONVENTION N° 07- SRTP/Itasy/CP 18/FER/2019</t>
  </si>
  <si>
    <t>Min. : 24 368 812,00
Max. : 50 748 024,00</t>
  </si>
  <si>
    <t>latitude : 10°5'36,50S /
longitude : 46°42'45,41E 
et 
latitude : 19°10' 11,83S / 
longitude : 46°44,17,27E</t>
  </si>
  <si>
    <t>Convention N° 104-TR- MAHTP/PRMP/TP- RPI . 19 ET SON AVENANT N°01</t>
  </si>
  <si>
    <t>Travaux de PATB sur la RNS 43 entre PK 19+000 et PK 30+000</t>
  </si>
  <si>
    <t>90 JOURS</t>
  </si>
  <si>
    <t>Travaux d'entretien de Routine sur la RNS 34 du PK 0+000 au PK 165+200</t>
  </si>
  <si>
    <t>DRATP Vakinakaratra</t>
  </si>
  <si>
    <t>Route entretenue</t>
  </si>
  <si>
    <t>RASELISON Mbolatiana Arsène arsmaill@gmail.com 
034 69 410 32</t>
  </si>
  <si>
    <t>Début:
Latitude:426820
Longitude:703683
Fin:
Latitude:-19,625477
Longitude:45,842669</t>
  </si>
  <si>
    <t>BETAFO/MANDOTO</t>
  </si>
  <si>
    <t>Conv N° 05-ACO/MAHTP/SG/DRAHTP-VAK/PRMP-19</t>
  </si>
  <si>
    <t>TROIS MOIS</t>
  </si>
  <si>
    <t>Ese SAHAZA</t>
  </si>
  <si>
    <t>Conv N° 06-ACO/MAHTP/SG/DRAHTP-VAK/PRMP-19</t>
  </si>
  <si>
    <t>Entreprise RBA</t>
  </si>
  <si>
    <t>TRAVAUX DE RÉPARATION DU PONT IKOTOPIANA SUR LA RNS 34 AU PK42+950</t>
  </si>
  <si>
    <t>Pont réparé</t>
  </si>
  <si>
    <t>RAKOTOVAO Andriatiana Marcellin
Chef de Service Route DINFRA</t>
  </si>
  <si>
    <t xml:space="preserve">
Latitude: 426820
Longitude:703683
</t>
  </si>
  <si>
    <t>BETAFO</t>
  </si>
  <si>
    <t>marché N° 08-TR/MAHTP/PRMP/TP-FR.19</t>
  </si>
  <si>
    <t>DEUX MOIS</t>
  </si>
  <si>
    <t>Travaux d'urgence sur le pont métallique d'Ambatakazo au PK 165+200 de la RNS 34</t>
  </si>
  <si>
    <t>RATIARISOA Thierry
Chef de Service OA DINFRA</t>
  </si>
  <si>
    <t xml:space="preserve">
Latitude: 19°37,23'8''
Longitude:45°49'22,1''
</t>
  </si>
  <si>
    <t>MANDOTO
MIANDRIVAZO</t>
  </si>
  <si>
    <t>marché N° 036-TR/MAHTP/PRMP/TP-RPI.19</t>
  </si>
  <si>
    <t>Entreprise "Ny Avo"</t>
  </si>
  <si>
    <t>Attente réception provisoire</t>
  </si>
  <si>
    <t>Pont séparant la Région de Vakinankaratra et Menabe</t>
  </si>
  <si>
    <t>Travaux de réhabilitation de la voirie urbaine dans les grandes villes (Lot n°07: Ville d'Antsirabe)</t>
  </si>
  <si>
    <t>Route réhabilitée</t>
  </si>
  <si>
    <t>Début:
Latitude:19°51'49,7"
Longitude:47°01'34,1"
Fin:
Latitude:19°52'28,4"
Longitude:47°02'01,4"</t>
  </si>
  <si>
    <t>ANTSIRABE I</t>
  </si>
  <si>
    <t>marché subséquant N° 02-MCC/MATP/PRMP/TP-RPI.20 relatif au contrat cadre n° 05CC/MATP/PRMP/TP-RPI.20</t>
  </si>
  <si>
    <t>Travaux de réhabilitation de la voirie urbaine 
Lot n°03: Travaux de pavage de l'Avenue Marechai Foch-Gendarmerie Andranomadio-Hotel Thermes-Rosas dans la Ville d'Atsirabe</t>
  </si>
  <si>
    <t>Début:
Latitude:19°51'45"
Longitude:47°02'01"
Fin:
Latitude:19°52'10"
Longitude:47°02'03"</t>
  </si>
  <si>
    <t>marché N° 092-TR/MAHTP/PRMP/TP-RPI.19</t>
  </si>
  <si>
    <t>CP 18 BETSIBOKA</t>
  </si>
  <si>
    <t>Travaux d'entretien Améliorant sur la RNT33a entre les PK 0+000 (Tsarahonenana) et PK 68+000 (Bekapaika)</t>
  </si>
  <si>
    <t>Ingénieur en Chef : ANDRIANTOLOTRA Antonine Lovaniaina
Ingénieur de Contrôle : RAZAFIMANJATO A. Edith</t>
  </si>
  <si>
    <t>210 m des routes en terre aménager en route revêtues (bande de roulement et fossé maçonné pour buttage gauche et droite)
Mur de soutènement de 7m pour stabilisation des talus ;</t>
  </si>
  <si>
    <t>Début:                              S : 16°33’13.9’’            
E : 047°17’29.0’’            Fin:                                   S : 16°33’17.5’’
E : 047°17’34.9’’</t>
  </si>
  <si>
    <t>0+000 
à Tsarahonenana</t>
  </si>
  <si>
    <t>68+000 à Bekapaika</t>
  </si>
  <si>
    <t>CR Sarobaratra</t>
  </si>
  <si>
    <t>Toutes les activités passant par les RN4, RN33a, RIP106 ;
Toute la population des Districts de Maevatanana et de Tsaratanana</t>
  </si>
  <si>
    <t>CONVENTION N°01-DRATP/BET/PRMP/CP18/FR/2020</t>
  </si>
  <si>
    <t>0 %</t>
  </si>
  <si>
    <t xml:space="preserve"> '-Aménagement progressif des routes nationales
-Amélioration des conditions de transport en termes de fluidité de la circulation, d’économie de temps (trajets plus rapides et distances parcourues plus grandes)</t>
  </si>
  <si>
    <t xml:space="preserve">Contrainte sur le moyen de déplacement en attendant la réparation de Nissan </t>
  </si>
  <si>
    <t>Travaux d'entretien Améliorant sur la RNT33a entre les PK 68+000 (Bekapaika) et PK 83+000 (Tsaratanana)</t>
  </si>
  <si>
    <t>130 de radier (en forme de digue, hauteur maçonnerie environ 1,60m) avec cinq (05) ouvertures pour ouvrage d'équilibre</t>
  </si>
  <si>
    <t xml:space="preserve">
Debut:                             S : 16°46’50.4’’            
E : 047°38’12.6’’                                                  Fin: S : 16°46’51.9’’
E : 047°38’16.9’’</t>
  </si>
  <si>
    <t>0+000 
à Bekapaika</t>
  </si>
  <si>
    <t>83+000 à Tsaratanana</t>
  </si>
  <si>
    <t>CU Tsaratanana</t>
  </si>
  <si>
    <t>CONVENTION N°02-DRATP/BET/PRMP/CP18/FR/2020</t>
  </si>
  <si>
    <t>betsiboka</t>
  </si>
  <si>
    <t>058-TR/MAHTP/PRMPD.19</t>
  </si>
  <si>
    <t>Direction de l'Infrastructure</t>
  </si>
  <si>
    <t>Travaux d'Urgence de réparation de la RNP4 entre PK 0+000 Ambondromamy et PK 570+330 Mahajanga répartis en trois (03) lots : Lot2 : du PK 316 au PK 403</t>
  </si>
  <si>
    <t>Ingénieur en Chef : RATOMBONTSOA Karson
Ingénieur en Chef Adjoint : RAZAFIMANJATO A. Edith
Ingénieur de Contrôle : RAZAFITSIALONINA Andry Tahiry
Ingénieurs de surveillance :
ANDRIANIRINA Manitriniaina Lova</t>
  </si>
  <si>
    <t>8180 m2 de nids de poule, de corps et revêtement de chaussée revêtue reparés, 04 ouvrages réalisés (chaussé bétonné, murette de buttage, gabion, dalot cadre</t>
  </si>
  <si>
    <t>Début :
S : 16°94.61’06.19’’            
E : 046°83.79’85.57’’
Fin :
S : 16°48.38’82.95’’
E : 047°15.70’50.83’’</t>
  </si>
  <si>
    <t>316+000 
à Maevatanana</t>
  </si>
  <si>
    <t>403+000 à Crt Tsaratanana (Tsarahonenana)</t>
  </si>
  <si>
    <t>Maevatanana, Berivotra 5/5, Andranomamy, Ambondromamy</t>
  </si>
  <si>
    <t>Toutes les activités passant par les RN4, RN6 ;</t>
  </si>
  <si>
    <t>MARCHE N°058-TR/MAHTP/PRMPD.19</t>
  </si>
  <si>
    <t>100% (par rapport aux 03 mois d'éxécution prévus)</t>
  </si>
  <si>
    <t>-Excavation des parties detériorés sur la chaussée
-mise en œuvre de remblai d'ouvrage au PK 372
-Extraction des matériaux locaux ;</t>
  </si>
  <si>
    <t>-Difficulté pour l'installation de chantier (améné des personnels et matériels) suite aux mesures prises lors de l'urgence sanitaire</t>
  </si>
  <si>
    <t xml:space="preserve"> '-Amélioration des conditions de transport en termes de fluidité de la circulation, d’économie de temps (trajets plus rapides et distances parcourues plus grandes)</t>
  </si>
  <si>
    <t>-Retard de travaux par rapport au délai (suite à l'urgence sanitaire)</t>
  </si>
  <si>
    <t>DEGATS CLIMATIQUES</t>
  </si>
  <si>
    <t>Agence Routière</t>
  </si>
  <si>
    <t>Travaux de réparation des dégats climatiques avec la mobilisation du Titulaire à la demande, sur tout le territoire Malgache (2è tranche)
Décision n°2012/024-076</t>
  </si>
  <si>
    <t>UNION EUROPEENNE</t>
  </si>
  <si>
    <t>Devis établi par SOGEA et TYPSA</t>
  </si>
  <si>
    <t xml:space="preserve">Mission de Contrôle : TYPSA 
Titulaire : SOGEA SATOM </t>
  </si>
  <si>
    <t>Nombre d'ouvrage réalisés</t>
  </si>
  <si>
    <t>02 ouvrages réalisés (dalot cadre 100x200, gabion pour protection de talus)</t>
  </si>
  <si>
    <t xml:space="preserve">Début : PK 227+800
Longitude : 46,976337     
Latitude : -17,517977 
Fin : PK 230+700
Longitude : 46,9821     
Latitude : -17,4851 </t>
  </si>
  <si>
    <t>227+800 
à Kamolandy</t>
  </si>
  <si>
    <t>Andriba</t>
  </si>
  <si>
    <t>MARCHE N°FED/20 16/375-921</t>
  </si>
  <si>
    <t>DCLM Union Européenne</t>
  </si>
  <si>
    <t>Début mars 2020</t>
  </si>
  <si>
    <t>PK 165+200</t>
  </si>
  <si>
    <t>PK42+950</t>
  </si>
  <si>
    <t>02-DRATP/SRTP/AROFO/FR-CP18</t>
  </si>
  <si>
    <t>TRAVAUX PUBLICS ANALANJIROFO</t>
  </si>
  <si>
    <t>1.2. Travaux d’entretien Routier de RNS 21 entre PK 28+900 et PK 52+700  ( TERC,TEAO,TESPAT)</t>
  </si>
  <si>
    <t xml:space="preserve">ANDRIANIAINA Fanomezantsoa Alain
Directeur Régional de l’Aménagement du Territoire et des Travaux Publics Analanjirofo                                                             ET                                                                                    RAJAONARY Aina Christin
Chef de Service Régional des Travaux Publics Analanjirofo
Tel : 034 07 560 41
drtp.arofo@gmail.com
</t>
  </si>
  <si>
    <t>Km de route  construite</t>
  </si>
  <si>
    <t>Sainte-Marie Ambodifototra                            Entre S : 16° 87’96 .34’’    E : 49° 90'21 90"               Et      S : 16° 72’04 .13’’    E : 50° 01'12 63"</t>
  </si>
  <si>
    <t xml:space="preserve">RNS 21 entre                      PK 28+900                 </t>
  </si>
  <si>
    <t xml:space="preserve">RNS 21 et PK 52+700                </t>
  </si>
  <si>
    <t>Sainte-Marie</t>
  </si>
  <si>
    <t>Commune Ambodifotatra</t>
  </si>
  <si>
    <t>Marché N°02-DRATP/SRTP/AROFO/FR-CP18</t>
  </si>
  <si>
    <t>Deux mois</t>
  </si>
  <si>
    <t>RIELLE</t>
  </si>
  <si>
    <t>Marché déjà signé</t>
  </si>
  <si>
    <t xml:space="preserve"> VISA approuvé le 06 Aout 2020 par le  Secrétaire éxecutif du Fonds Routiers et en attente le retour du dosssier</t>
  </si>
  <si>
    <t xml:space="preserve">1-Optimiser le réseau circulable toutes l’année et le désenclavement du territoire à travers les territoires, à travers les constructions, réhabilitations et entretiens périodiques du réseau routier. </t>
  </si>
  <si>
    <t>03-DRATP/SRTP/AROFO/FR-CP18</t>
  </si>
  <si>
    <t>1.3. Travaux d’entretien Routier de RNS 22 entre PK 000+000 et PK 38+080   ( TERC,TERU,TESPAT)</t>
  </si>
  <si>
    <t>Antsikafoka - Vavatenina                                               Entre S : 17° 44’82 .65’’    E : 49° 43'36 94"               Et      S : 17° 46’59 .73’’  E : 49° 18'95 57"</t>
  </si>
  <si>
    <t xml:space="preserve">RNS 22 entre                  PK 000+000             </t>
  </si>
  <si>
    <t xml:space="preserve">RNS 22 et PK 38+080            </t>
  </si>
  <si>
    <t>Fénérive-Est,Vavatenina</t>
  </si>
  <si>
    <t>Commune Mahambo,Commune Vavatenina</t>
  </si>
  <si>
    <t>Marché N°03-DRATP/SRTP/AROFO/FR-CP18</t>
  </si>
  <si>
    <t>E.G.C.I</t>
  </si>
  <si>
    <t>04-DRATP/SRTP/AROFO/FR-CP18</t>
  </si>
  <si>
    <t>1.4. Travaux d’entretien Routier de RNS 22 entre PK 38+080 et PK 53+240  ( TERC,TERU,TESPAT)</t>
  </si>
  <si>
    <t>Vavatenina - Anjahambe                                      Entre S : 17° 46’59 .73’’    E : 49° 18'95 57"               Et      S : 17° 37’88 .72’’    E : 49° 14'39 16"</t>
  </si>
  <si>
    <t xml:space="preserve"> RNS 22 entre                      PK 38+080              </t>
  </si>
  <si>
    <t xml:space="preserve"> RNS 22 et PK 53+240              </t>
  </si>
  <si>
    <t>Commune Vavatenina,Commune Anjahambe</t>
  </si>
  <si>
    <t>Marché N°04-DRATP/SRTP/AROFO/FR-CP18</t>
  </si>
  <si>
    <t>H.2 R.</t>
  </si>
  <si>
    <t>CP 18 Haute Matsiatra</t>
  </si>
  <si>
    <t>DRATP Haute Matsiatra</t>
  </si>
  <si>
    <t>Travaux de cantonnage permanent en section urbaine et rurale, travaux de traitement des points noirs entre PK.0+000 et PK 33+679, Construction des dalot mixte 70 x 80 au PK.9+000  et  PK.11+000 
RNT.42 entre PK.0+000 (Fianarantsoa : 21°26'38"S 47°05'27"E) et PK.33+679 (Isorana : 21°19'27"S 46°55'57"E)</t>
  </si>
  <si>
    <t>TER; TEA; TESPAT</t>
  </si>
  <si>
    <t>DRATP; SRTP/HM</t>
  </si>
  <si>
    <t>33,679 km de route
 2 dalots de 70x80</t>
  </si>
  <si>
    <t>Fianarantsoa : 
21°26'38"S 
47°05'27"E
Isorana : 
21°19'27"S 
46°55'57"E</t>
  </si>
  <si>
    <t>0+000 à Fianarantsoa</t>
  </si>
  <si>
    <t>33+679 à Isorana</t>
  </si>
  <si>
    <t>Fianarantsoa I; Isandra..</t>
  </si>
  <si>
    <t>CU Fianarantsoa; CR Nasandratrony; CR Isorana; CR Ambondrona; CR Befeta</t>
  </si>
  <si>
    <t xml:space="preserve">Toute les activité passant par les RN42;
Toute la population de l'agglomération d'Isorana
</t>
  </si>
  <si>
    <t>MARCHE N° 01-DRAHTP/SRTP/HM/CP.18/FER/2019</t>
  </si>
  <si>
    <t>Travaux de catonnage permanent en section urbaine et rurale, travaux de traitement des points noirs entre PK.0+000 et PK 33+679, Construction des dalot mixte 70 x 80 au PK.9+000  et  PK.11+000 
RNT.42 entre PK.0+000 (Fianarantsoa : 21°26'38"S 47°05'27"E) et PK.33+679 (Isorana : 21°19'27"S 46°55'57"E)</t>
  </si>
  <si>
    <t>94 328 613,27</t>
  </si>
  <si>
    <t>MIJORO</t>
  </si>
  <si>
    <t>Reduction coût de transport ( marchandise et Taxi brousse)</t>
  </si>
  <si>
    <t>Travaux de cantonnage permanent, Traitement des points noire entre PK 33+679 et  PK.95+500, Construction des dalots au PK.70 + 000, PK.71+100, PK.74 + 300 et PK.86+200, Traitement de brèche au PK 58+600 
RNT.42 entre PK.33+679 (Isorana : 21°19'27"S 46°55'57"E) et PK.95+500 (Ikalamavony : 21°09'50"S 46°35'46"E)</t>
  </si>
  <si>
    <t xml:space="preserve">TER; TEA; TES </t>
  </si>
  <si>
    <t>61,820 km de route
 4 dalots de 70x80</t>
  </si>
  <si>
    <t xml:space="preserve">Isorana:
 21°19'27"S
 46°55'57"E) 
Ikalamavony : 
21°09'50"S 
46°35'46"E
</t>
  </si>
  <si>
    <t>95+500 à Ikalamavony</t>
  </si>
  <si>
    <t>Isandra; Ikalamavony</t>
  </si>
  <si>
    <t>CR Isorana; CR Mangidy; CR Ikalamavony</t>
  </si>
  <si>
    <t xml:space="preserve">Toute les activité passant par les RN42;
Toute la population de l'agglomération d'Ikalamavony
</t>
  </si>
  <si>
    <t>MARCHE N° 02-DRAHTP/SRTP/HM/CP.18/FER/2019</t>
  </si>
  <si>
    <t>216 172 677,30</t>
  </si>
  <si>
    <t>-Permettre la circulation pour toutes types de véhicules
-Eviter les risques de coupures de routes
-Eviter les risques d'accidents</t>
  </si>
  <si>
    <t>Travaux de cantonnage permanent, Ouvrages et point à temps pour chaussées revêtues, Traitement de brèche au PK 21+800
RNS.45 entre PK.0+000 (┴ RNP.7 PK.382+600 : 21°19'05"S 47°13'57"E) et PK.23+400 (Vohiparara ┴ RNS.25 PK.25+400 : 21°14'22"S 47°22'58"E)</t>
  </si>
  <si>
    <t>23,40 km de route
 1 mur de soutenement de 4m de long</t>
  </si>
  <si>
    <t xml:space="preserve"> RNP.7 : 
21°19'05"S 47°13'57"E
Vohiparara 
21°14'22"S 
47°22'58"E</t>
  </si>
  <si>
    <t>PK.0+000   
┴ RNP.7</t>
  </si>
  <si>
    <t>PK.23+400 
Vohiparara</t>
  </si>
  <si>
    <t>CR Alakamisy Ambohimaha; CR Vohiparara</t>
  </si>
  <si>
    <t xml:space="preserve">Toute les activité passant par les RN45;
Toute la population de l'agglomération d'Ambatovaky, Sahavondronina; Vohiparara
</t>
  </si>
  <si>
    <t>MARCHE N° 03-DRAHTP/SRTP/HM/CP.18/FER/2019</t>
  </si>
  <si>
    <t>21 998 287,90</t>
  </si>
  <si>
    <t>RAKOTONANAHARY ANDRIANALY</t>
  </si>
  <si>
    <t>Eviter les risques d'accidents, Eviter les coupures de la route</t>
  </si>
  <si>
    <t>TRAVAUX  D'ENTRETIEN COURANT DES OUVRAGES D'ART Haute Matsiatra</t>
  </si>
  <si>
    <t>Travaux de Réparation des Voiries Urbaines reparties en 6lots : 
Lot 5: Travaux d'entretien des rues dans la ville de Fianarantsoa: Salfa Ivory - Andrainjato; Ambatovory - Andohanivory; Ambodirano - Ambonifahidrano; Carrefour Ankofafa - Don Bosco</t>
  </si>
  <si>
    <t>TEA; TESPAT</t>
  </si>
  <si>
    <t>MATP; DRATP HM; SRTP HM</t>
  </si>
  <si>
    <t>7 km de route</t>
  </si>
  <si>
    <t xml:space="preserve">Safa Ivory : 
S -21°27.143’
E -47°05.629’  
Ambatovory :    
 S -21°28.125’
 E -47°05.199’
Andrainjato :     
S -21°27.912’
E -47°06.662’  
Andohanivory :              S -21°27.114’
E -47°05.817’  </t>
  </si>
  <si>
    <t>0+000 Salfa Ivory
0+000 Ambatovory
0+000 Ambodirano
0+000 Carrefour Ankofafa</t>
  </si>
  <si>
    <t>2+500 Andrainjato
2+500  Andohanivory
1+000 Ambonifahidrano
1+000 Don Bosco</t>
  </si>
  <si>
    <t>Fianarantsoa I</t>
  </si>
  <si>
    <t>CU Fianarantsoa</t>
  </si>
  <si>
    <t xml:space="preserve">Toute la population de l'agglomération de Fianarantsoa
</t>
  </si>
  <si>
    <t>MARCHE N° 094-TR/MAHTP/PRMP/TP-RPI.19</t>
  </si>
  <si>
    <t>SOANAVELA</t>
  </si>
  <si>
    <t>'-Permettre la circulation pour toutes types de véhicules
-Eviter les risques de coupures de routes
-Eviter les risques d'accidents;
-Amelioration des conditions de transport en termes de fluidité de la circulation, d'economie de temps de trajet.</t>
  </si>
  <si>
    <t>PADEVE</t>
  </si>
  <si>
    <t>Travaux d'Aménagement et de Réhabilitation d'Infrastructures et Equipements Divers (Ruelles et Voiries Urbaine, Aménagement Paysager et Jardins Publics, Réhabilitation de drains) dans la Ville de Fianarantsoa</t>
  </si>
  <si>
    <t>AFD ;  ETAT MALAGASY</t>
  </si>
  <si>
    <t>MATP; DRATP HM; AGETIPA; Groupement ARTELIA-SMAI-AEQUO</t>
  </si>
  <si>
    <t>-0,840 km ruelles 
-3,609km sentiers touristique
-18 ml de passerelles</t>
  </si>
  <si>
    <t>Km de ruelles construite ;
Km de sentier touristique construite; ml de passerelle réalisés</t>
  </si>
  <si>
    <t>Marché  N° 24 706 AG/T/AFD.19</t>
  </si>
  <si>
    <t xml:space="preserve">
-Developpement de l'economie de la ville de Fianarantsoa</t>
  </si>
  <si>
    <t xml:space="preserve">Route en mauvaise état- Marché visé par le FR en date du 09/04/2020
- Marché notifié au Titulaire
- En attente implantation des Travaux
- En attente de  de l'approvisionnement en carburant pour le suivi des Travaux </t>
  </si>
  <si>
    <t xml:space="preserve">Ouvrage accessible, Travaux terminés- Marché visé par le FR en date du 09/04/2020                                        - Marché notifié au Titulaire en date du 10/07/2020                                       - Implantation des Travaux en date du 17/07/2020             - OSCOM en date du 28/07/2020                                - Réception Technique en date du 18/08/2020                     - Réception Provisoire en date du 28/08/2020                                   - En attente de l'approvisionnement en carburant pour le suivi des Travaux </t>
  </si>
  <si>
    <t xml:space="preserve">Réduction du temps de parcours après Terrassement- Marché visé par le FR en date du 09/04/2020                                        - Marché notifié au Titulaire en date du 10/07/2020                                       - Implantation des Travaux en date du 17/07/2020             - OSCOM en date du 28/07/2020                                 - Réception Technique en date du 18/08/2020                     - Réception Provisoire en date du 28/08/2020                                   - En attente de l'approvisionnement en carburant pour le suivi des Travaux </t>
  </si>
  <si>
    <t xml:space="preserve">Route en mauvaise état- Marché visé par le FR en date du 09/04/2020                                      - Marché notifié au Titulaire en date du 10/07/2020                                       - Implantation des Travaux en date du 31/08/2020                               - En attente de  del'approvisionnement en carburant pour le suivi des Travaux </t>
  </si>
  <si>
    <t>Travaux terminés le 05/09/2020
'Durée des Travaux 06 Jours</t>
  </si>
  <si>
    <t>Travaux terminés le 14/09/2020
'Durée des Travaux 05 Jours</t>
  </si>
  <si>
    <t>- Durée des Travaux 06 Jours
-Travaux terminés le 05/09/2020</t>
  </si>
  <si>
    <t>- Durée des Travaux 05 Jours
-Travaux terminés le 14/09/2020</t>
  </si>
  <si>
    <t>DRATP Atsinanana</t>
  </si>
  <si>
    <t xml:space="preserve">Travaux réceptionné </t>
  </si>
  <si>
    <t>Travaux en cours
(Travaux restant : Cantonnage : Travaux de remise en état préalable)</t>
  </si>
  <si>
    <t>En retard par rapport au délai</t>
  </si>
  <si>
    <t>Vohidiala :
- 17,878398 / 48,260666
Sortie Ambatondrazaka :
- 17,805272 / 48,434446</t>
  </si>
  <si>
    <t>133+083 
Vohidiala</t>
  </si>
  <si>
    <t>Vohidiala
Manakambahiny
Ambatondrazaka</t>
  </si>
  <si>
    <t xml:space="preserve">Toutes les activités passant par la RNS 44
</t>
  </si>
  <si>
    <t xml:space="preserve">Convention N°1381-ARM/CP18/FR.2019 
</t>
  </si>
  <si>
    <t>Travaux d'Entretien de Routine, Améliorant et Spécialisé de la RNS 44
 entre les PK 133,083 et PK 159,044 
(Axe buse/Sortie Ambatondrazaka)</t>
  </si>
  <si>
    <t>Travaux en phase de démarrage</t>
  </si>
  <si>
    <t xml:space="preserve">
- Amélioration des conditions de transport en termes de fluidité de la circulation, d’économie de temps (trajets plus rapides et distances parcourues plus grandes), de confort surtout le visibilité des usagers pour éviter les accidents.</t>
  </si>
  <si>
    <t>Travaux en phase de démarrage : 
prospections  des matériaux
acheminement des matériels et personnel</t>
  </si>
  <si>
    <t>,</t>
  </si>
  <si>
    <t>Ambaiboho :
 17,757426 / 48,177635
Ambodiketsa Brieville : 17,660672 /  47,602820</t>
  </si>
  <si>
    <t xml:space="preserve">Convention N°014-DRATP/SRTP/ALMAN/CP18/FR/2020 
</t>
  </si>
  <si>
    <t>Travaux d'entretien courant des Routes Nationales Campagne 2018/2019
Lot n°05-Alman: RN33 entrte PK 0+000 et PK 87+795 (TESPATB)</t>
  </si>
  <si>
    <t>EGCM</t>
  </si>
  <si>
    <t>Reception provisoire le 17 Juillet 2020</t>
  </si>
  <si>
    <t xml:space="preserve">Travaux en cours </t>
  </si>
  <si>
    <t xml:space="preserve">RPI </t>
  </si>
  <si>
    <t>Reception provisoire le 14 Septembre 2020</t>
  </si>
  <si>
    <t>Retard à cause du temperie</t>
  </si>
  <si>
    <t>en atttente de réception technique</t>
  </si>
  <si>
    <t>nettoyage géneral de chantier</t>
  </si>
  <si>
    <t>PK155</t>
  </si>
  <si>
    <t>PK161</t>
  </si>
  <si>
    <t>PK2+650</t>
  </si>
  <si>
    <t xml:space="preserve">Bejofo </t>
  </si>
  <si>
    <t>5 mois</t>
  </si>
  <si>
    <t>OS de retard des travaux notifié à l'entreprise</t>
  </si>
  <si>
    <t>Antsampanana
 : 18° 58' 55"
48°56'34"
Vatomandry : 19°20'10"</t>
  </si>
  <si>
    <t>Vatomandry
 : 19°20'10"
48°58'34"
Mahanoro:            19°53'14"              48°48'05"</t>
  </si>
  <si>
    <t>entrée Vatomandry
 : 19°16'53"
48°56'22"
Vatomandry
 : 19°16'54"   
48°56'33"</t>
  </si>
  <si>
    <t>Vatomandry
 : 19°20'16"
48°58'34"
Tsarasambo :      19°26'07"              48°53'07"</t>
  </si>
  <si>
    <t>Biffurc Marosiky
 :19°33'06"
48°51'05"
Mahanoro
 : 19°53'14"            48°48'05"</t>
  </si>
  <si>
    <t>Ilaka Est
 :19°34'05"
48°48'53"
Tanambao Manampontsy        19°48'52"  48°57'42"</t>
  </si>
  <si>
    <t>S 18°59'34"
E 46°29'58"
Alt 892mS 18°44'15"
E 46°02'11"
Alt 834m</t>
  </si>
  <si>
    <t>S 18°44'15"
E 46°02'11"
Alt 834mS 18°27'34,51"
E 45°49'46,71"
Alt 1012m</t>
  </si>
  <si>
    <t>S 18°27'34,51"
E 45°49'46,71"
Alt 1012mS 18°17'38"
E 45°38'18"
Alt 983m</t>
  </si>
  <si>
    <t>S 18°40'35,7"
E 47°02'42,5"S 18°27.131'
E 46°33.666'
Alt 1118m</t>
  </si>
  <si>
    <t>Tranoroa :                   - Latitude :            24° 42' 34.5026'' S     - Longitude :            45° 03' 48.0672'' EAmbovombe :           - Latitude :            25° 10' 40.6346'' S     - Longitude :            46° 04' 35.8644'' E</t>
  </si>
  <si>
    <t>Tranoroa :                   - Latitude :            24° 42' 34.5026'' S     - Longitude :            45° 03' 48.0672'' EBeloha :                      - Latitude :            25° 10' 25.1438'' S     - Longitude :         45° 03' 40.9464'' E</t>
  </si>
  <si>
    <t>Tranoroa :                   - Latitude :            24° 42' 34.5026'' S     - Longitude :            45° 03' 48.0672'' EBeloha :                     - Latitude :            25° 10' 25.1438'' S     - Longitude :         45° 03' 40.9464'' E</t>
  </si>
  <si>
    <t>Tranoroa :                   - Latitude :            24° 42' 34.5026'' S     - Longitude :            45° 03' 48.0672'' ETsihombe :                     - Latitude :           25° 19' 06.9746'' S      - Longitude :         45° 29' 02.1840'' E</t>
  </si>
  <si>
    <t>Tsihombe :                - Latitude :            25° 19' 06.9746'' S     - Longitude :          45° 29' 02.1840'' EAmbovombe :                - Latitude :           25° 10' 40.6346'' S     - Longitude :         46° 04' 35.8644'' E</t>
  </si>
  <si>
    <t>Ambovombe :          - Latitude :            25° 10' 39.0273'' S      - Longitude :            46° 05' 14.5363'' EAmbovombe :          - Latitude :            25° 10' 39.0273'' S      - Longitude :            46° 05' 14.5363'' E</t>
  </si>
  <si>
    <t>S 18°49'46"
E 46°33'57"
Alt 928mS 18°46'21"
E 46°03'04"
Alt 867m</t>
  </si>
  <si>
    <t>Ingénieur de contrôle- CI ARM: ANDRIANIRINA Manitriniaina Lova</t>
  </si>
  <si>
    <t>Km de route entretenus (Cantonnage)</t>
  </si>
  <si>
    <t>Rémise en état préalable (coupe générale de la végétation, curage des assainissements et déblai pour ouverture fossé et exutoire)</t>
  </si>
  <si>
    <t>Début : PK 216+300
Longitude : 46,934976
Latitude: -17,591419
Fin :PK 261+000
Longitude : 46,955614
Latitude: -17,294454</t>
  </si>
  <si>
    <t>216+300 
à Andriba</t>
  </si>
  <si>
    <t>261+000 à Antsiafabositra</t>
  </si>
  <si>
    <t>CR Andriba</t>
  </si>
  <si>
    <t>Toutes les activités passant par la RN4</t>
  </si>
  <si>
    <t>MARCHE N° 1312/ARM/CP18/FER.19</t>
  </si>
  <si>
    <t>Travaux d'Entretien de Routine de la RNP4 entre les PK 216+300 et PK 261+000 (Andriba/Antsiafabositra)</t>
  </si>
  <si>
    <t>50% (par rapport aux 02 mois d'éxécution prévus)</t>
  </si>
  <si>
    <t>Amélioration du bon niveau de service à l'usager y compris la sécurité des usagers.
Maintien de la continuité de l'itinéraire économiques.</t>
  </si>
  <si>
    <t>OS. com notifié le 08/09/2020.
Installation de chantier en cours</t>
  </si>
  <si>
    <t>Début : PK 261+000
Longitude : 46,955614
Latitude: -17,294454 
Fin :PK 291+000
Longitude : 46,808235
Latitude: -17,126916</t>
  </si>
  <si>
    <t>261+000 (Antsiafabositra)</t>
  </si>
  <si>
    <t>PK 291+000  (Borne : BK 291)</t>
  </si>
  <si>
    <t>CR Antsiafabositra</t>
  </si>
  <si>
    <t>Toutes les activités passant par la RN.4</t>
  </si>
  <si>
    <t>MARCHE N° 1314/ARM/CP18/FER.19</t>
  </si>
  <si>
    <t>Travaux d'Entretien de Routine de la RNP4 entre les PK 261+000 et PK 291+000 (Antsiafabositra/ Borne n°291)</t>
  </si>
  <si>
    <t>OS. com notifié le 08/09/2020.
Travaux en cours</t>
  </si>
  <si>
    <t>Début : PK 291+000
Longitude : 46,808235           
Latitude: -17,126916
Fin :PK 316+000
Longitude : 46,836945         
Latitude: -16,944218</t>
  </si>
  <si>
    <t>PK 291+000 
 (Borne : BK 291)</t>
  </si>
  <si>
    <t>316+000
(Maevatanana)</t>
  </si>
  <si>
    <t>Maevatanana II</t>
  </si>
  <si>
    <t>MARCHE N° 1315/ARM/CP18/FER.19</t>
  </si>
  <si>
    <t>Travaux d'Entretien de Routine de la RNP4 entre les PK 291+000 et PK 316+000 (Borne n°291/Maevatanàna)</t>
  </si>
  <si>
    <t>MARRIO</t>
  </si>
  <si>
    <t>-</t>
  </si>
  <si>
    <t>Début : PK 316+000
Longitude : 46,836945           
Latitude: -16,944218
Fin :PK 369+000
Longitude : 47,065145       
Latitude: -16,7311256</t>
  </si>
  <si>
    <t>369+000
(Borne : BK 369 Ambanjabe)</t>
  </si>
  <si>
    <t>MARCHE N° 1316/ARM/CP18/FER.19</t>
  </si>
  <si>
    <t>Travaux d'Entretien de Routine de la RNP4 entre les PK 316 et PK 369 (Maevatanàna/Borne n°369 Ambanjabe)</t>
  </si>
  <si>
    <t>-Dalot réalisé en totalité au PK 372+000
-6000 m2 de PAT, épaufrure et refection localisée realisé</t>
  </si>
  <si>
    <t>-Attente visa de l'avenant n°01 à la Présidence</t>
  </si>
  <si>
    <t>Analamisampy : 22°28'47,67"5
43°39'35,57"E
Bevoay : 
21°49'52,35"S
43°52'32,03"E</t>
  </si>
  <si>
    <t>Attente notification de l'OS de commencer</t>
  </si>
  <si>
    <t>marché en cours d'enregistrement</t>
  </si>
  <si>
    <t>Réduction du temps de parcours
Réduction du CEV
Nombre d'emplois créés,
Emplois pour 45 jeunes diplômés,
Augmentation exportation des produits locaux
Augmentation importation</t>
  </si>
  <si>
    <t>2000 emplois directs et indirects dont 15% des femmes (source : rapport d'évaluation ex-ante, annexes techniques)</t>
  </si>
  <si>
    <t>2020 - 2023</t>
  </si>
  <si>
    <t xml:space="preserve">Retard de 3 mois de l'enregistrement pour des raisons d'enregistrement du marché </t>
  </si>
  <si>
    <t>Bevoay : 21°49'52,35"5
43°52'32,03"E
Manja : 
21°26'08,53"S
44°19'56,21"E</t>
  </si>
  <si>
    <t>Marché notifié le 18/08/2020</t>
  </si>
  <si>
    <t>Visite de chantier faite le 28/09/2020 et première réunion</t>
  </si>
  <si>
    <t>Analamisampy : 22°28'47,67"5
43°39'35,57"E
Bevoay : 
21°49'52,35"S
Bevoay : 21°49'52,35"5
43°52'32,03"E
Manja : 
21°26'08,53"S
44°19'56,21"E
RNT 12A : lot 1, 
début (Taolagnaro) :
25°00'9.85" S
46°58'57.84"E 
fin (Ebakiky) :
24°43'43.64"S
47°08'54.60"E
RNT 12A : lot 2, 
début (Masianaka)
23°21'0.84"S
47°36'17.02"E
fin (Vangaindrano)
23°36'17.88"S
47°36'43,31"E</t>
  </si>
  <si>
    <t>Marché n°004-AR/PACFC/20</t>
  </si>
  <si>
    <t>SERT</t>
  </si>
  <si>
    <t xml:space="preserve">Délai : 2 mois (actualisation) + 14 mois étalés sur 30 mois (mise en œuvre) </t>
  </si>
  <si>
    <t>- Libération des emprises 
- Démarrage effectif des travaux sur les zones libérées
- déplacement des PAPs après indemnisation,
- …</t>
  </si>
  <si>
    <t>RNT 12A : lot 1, 
début (Taolagnaro) :
25°00'9.85" S
46°58'57.84"E 
fin (Ebakiky) :
24°43'43.64"S
47°08'54.60"E
RNT 12A : lot 2, 
début (Masianaka)
23°21'0.84"S
47°36'17.02"E
fin (Vangaindrano)
23°36'17.88"S
47°36'43,31"E</t>
  </si>
  <si>
    <t>Marché n°005-AR/PACFC/20</t>
  </si>
  <si>
    <t>4+21 
(délai d'exécution)
25+6 = 31 mois 
(délai de validité)</t>
  </si>
  <si>
    <t>GROUPEMENT CIRA / SETEC INTERNATIONAL / SETEC MADAGASCAR / ASA TARATRA</t>
  </si>
  <si>
    <t>Analamisampy : 22°28'47,67"5
43°39'35,57"E
Manja : 
21°26'08,53"S
44°19'56,21"E</t>
  </si>
  <si>
    <t>en préparation</t>
  </si>
  <si>
    <t>31 mois</t>
  </si>
  <si>
    <t>GROUPEMENT TAEP / EGIS-Inframad</t>
  </si>
  <si>
    <t>Latitude : -21,814071
Longitude : +44,47725</t>
  </si>
  <si>
    <t>Attente réalisation actualisation des études</t>
  </si>
  <si>
    <t xml:space="preserve">TRAVAUX DE BITUMAGE DE LA ROUTE NATIONALE 44 RELIANT 
MAROVOAYAMBOASARY (PK 20 A PK 60)
</t>
  </si>
  <si>
    <t>DGTP / PACT</t>
  </si>
  <si>
    <t>IDA/BANQUE MONDIALE-PPAV2260-MG</t>
  </si>
  <si>
    <t xml:space="preserve"> -18.7851384
48.2324942,15
-18.3916884
48.2621842,15</t>
  </si>
  <si>
    <t>PK 20</t>
  </si>
  <si>
    <t>PK 60</t>
  </si>
  <si>
    <t>Morarano gare (Marovoay)</t>
  </si>
  <si>
    <t>01/T-AOI/MAHTP/SG/DGTP/PACT/2019</t>
  </si>
  <si>
    <t>China Geo-Engineering Corporation (CGC)</t>
  </si>
  <si>
    <t>Remblai en provenance d’empreint atteint à 100%
Réglage et finition de plate-forme atteint à 100%</t>
  </si>
  <si>
    <t xml:space="preserve">TRAVAUX DE BITUMAGE DE LA ROUTE NATIONALE 44 RELIANT 
MAROVOAYAMBOASARY (PK 20 A PK 60)
Mission de contrôle
</t>
  </si>
  <si>
    <t>CONTRÔLE</t>
  </si>
  <si>
    <t xml:space="preserve">IDA/Projet d’Appui à la connective des Transports /   
 FONDS ROUTIERS
</t>
  </si>
  <si>
    <t>07/SFQC/DGTP-PACT/2019</t>
  </si>
  <si>
    <t>GROUPEMENT AGEIM – IC-DECO-IC SEAP SARL</t>
  </si>
  <si>
    <t>100% (par rapport aux 04 mois d'éxécution prévus)</t>
  </si>
  <si>
    <t>-Réception technique réalisée ;
-Nettoyage en général du chantier
-Réception provisoire réalisée en date du 01 octobre 2020</t>
  </si>
  <si>
    <t>-Réception technique réalisée ;
-Nettoyage en général du chantier
-Réception provisoire realisée en date du 01 octobre 2021</t>
  </si>
  <si>
    <t>Travaux d'entretien Améliorant sur la RNT8c entre les PK 6+000 (Antafia) et PK 35+000 (Mahazoma)</t>
  </si>
  <si>
    <t>-44m de radier
-20m de mur de soutènement (h=3m)
-Murette de buttage et MS sur une longueur de 50m
-FM de 25ml avec descente d'eau mixte</t>
  </si>
  <si>
    <t>Début :
S : 17°01’28.3’’            
E : 046°45’34.4’’
Fin :
S : 17°10’09.27’’
E : 046°34’05.22’’</t>
  </si>
  <si>
    <t>0+000 
à Antafia</t>
  </si>
  <si>
    <t>35+000 à Mahazoma</t>
  </si>
  <si>
    <t>Toutes les activités passant par les RN8c ;
Toute la population des Districts de Maevatanana et de Kandreho</t>
  </si>
  <si>
    <t>50% (par rapport aux 03 mois d'éxécution prévus)</t>
  </si>
  <si>
    <t>-mise en œuvre blocage
-continuité élevation maçonnerie de moellon
-mise en œuvre remblai au PK 18+760</t>
  </si>
  <si>
    <t>-Implantation des travaux réalisé le 20 août 2020
-OS de demmarrage le 21 août 2020
-Difficulté pour la visite de chantier (faute des matériels roulants)</t>
  </si>
  <si>
    <t>Travaux d'entretien du Bac d'ANTAFIA au PK 6+000 de la RNT8c dans la Région de Betsiboka</t>
  </si>
  <si>
    <t>-Conservation de patrimoine routier
-Assurer la continuité de l'ittinéraire économique</t>
  </si>
  <si>
    <t>-Entretien du Bac à trois pirogues (remplacement des éléments métalliques defectueuses, remplacement des tous les platelages en bois, peinture)</t>
  </si>
  <si>
    <t>-Conservation de patrimoine routie</t>
  </si>
  <si>
    <t>S : 17°01’28.3’’
E : 046°45’34.4’’</t>
  </si>
  <si>
    <t>6+000 
à Antafia</t>
  </si>
  <si>
    <t>CONVENTION N°01-DRATP/BET/PRMP/CP18/BAC/FR/2020</t>
  </si>
  <si>
    <t>prévu 24/08/2020</t>
  </si>
  <si>
    <t>01 mois</t>
  </si>
  <si>
    <t>100% (par rapport aux 01 mois d'éxécution prévus)</t>
  </si>
  <si>
    <t>-Travaux receptionné techniquement</t>
  </si>
  <si>
    <t xml:space="preserve"> '-Entretien à temps d'un bac
-Amélioration des conditions de transport en termes de fluidité de la circulation, d’économie de temps (trajets plus rapides et distances parcourues plus grandes)</t>
  </si>
  <si>
    <t>-Anticipation des travaux réalisé le 18 août 2020
-OS de demmarrage le 04 septembre 2020
-Recetion technique en date du 02 octobre 2020</t>
  </si>
  <si>
    <t>-Travaux réceptionné provisoirement</t>
  </si>
  <si>
    <t>-Retard de travaux par rapport au délai (suite à l'urgence sanitaire)
- Travaux réceptionné par le représentant du MATP central</t>
  </si>
  <si>
    <t>-Travaux receptionnés provisoirement le 14/09/2020</t>
  </si>
  <si>
    <t>-Travaux receptionnés provisoirement le 15/09/2020</t>
  </si>
  <si>
    <t>-Travaux receptionnés provisoirement le 04/09/2020</t>
  </si>
  <si>
    <t xml:space="preserve">*Infrastructure de proximité
-Ruelle n°1 et n°2 Isada 100%;
-Ruelle n°3 et n°4 Antarandolo 100%;
-Ruelle n°5 Talatamaty 53%
-Ruelle n°6 Talatamaty 63%;
-Passerelle n°1 Ivory 100%.;
-Passerelle n°2 Talatamaty 80%
-Passerelle n°5, n°6, n°7 Isada 100%.
-Ponceau Talatamaty 82%
*Projet 1 Vieille Ville
-placette 1: 90%
-placette 2 Vatolampy: 90%
-placette 3 gradin: 90%
-Placette FJKM 90%
-Deux Belvederes 90%
-Equipement de ruelle 2%
-Aménagement ruelle et escalier 100%
*Projet 2.  Petit marché
- parking vehicule et moto 90%
- marché 13%
*Projet 3 Place de la Cathedrale
-jardin et gradin 2%
*Projet 5 Lac Anosy
- deux chalets N°3 et N°4 1%
- Amenagement des route, pistes, ouvrage de protection BV, et dragage du lac 90,%
*Projet 6 Place de l'Hotel de Ville
-Deventure mairie 22%
-Equipement 2%
*Projet 7 Circuit de rizière
-Pavillon d'Orientation et information 51%
-Quatre abris de repos et d'information 40%
-Amenagement des ruelles et chemins pietonniers 94%
*Projet 9 des sentiers touristiques
-Sentier Dandouau 100%
-Sentier des écoles 100%
-Rue Père Ratsiry 100%
*Projet 10 Aménagement des infrastructures autour des sentiers touristiques
-Bloc sanitaire de la place du marché 60%
*Projet 11 
-Rehabilitation des Drains 87%
</t>
  </si>
  <si>
    <t xml:space="preserve">-l'ajournement de délai d'exécution de 30 jours a été accordé par l'autorité compétente.
</t>
  </si>
  <si>
    <t>Travaux de comblement de fossés érodés au PK 15+300 et Construction de fossés maçonnés aux PK 9+500, PK 15+300
RNT.42 entre PK.0+000 (Fianarantsoa : 21°26'38"S 47°05'27"E) et PK.33+679 (Isorana : 21°19'27"S 46°55'57"E)</t>
  </si>
  <si>
    <t xml:space="preserve">TEA </t>
  </si>
  <si>
    <t>km de route</t>
  </si>
  <si>
    <t>Fianarantsoa : 21°26'38"S 47°05'27"E
Isorana : 21°19'27"S 46°55'57"E</t>
  </si>
  <si>
    <t>PK 15+300
PK 0+000</t>
  </si>
  <si>
    <t xml:space="preserve">
PK 33+679</t>
  </si>
  <si>
    <t>CONVENTION N°03- MATP/SG/DRATP/HM/BG/2020</t>
  </si>
  <si>
    <t>En cours de passation</t>
  </si>
  <si>
    <t>Projet abandonné;
Le credit du compte 2441 devient 0,00 Ar suivant LFR</t>
  </si>
  <si>
    <t>Remplacement de dalot et traitement de point noir au PK 43+800 ( Ambavaloza)
RNT.42 entre PK.33+679 (Isorana : 21°19'27"S 46°55'57"E) et PK.95+500 (Ikalamavony : 21°09'50"S 46°35'46"E)</t>
  </si>
  <si>
    <t>km de route
dalot de 70x80</t>
  </si>
  <si>
    <t>61
1</t>
  </si>
  <si>
    <t>Isorana : 21°19'27"S 46°55'57"E
Ikalamavony : 21°09'50"S 46°35'46"E</t>
  </si>
  <si>
    <t>PK 43+800
PK 33+679</t>
  </si>
  <si>
    <t xml:space="preserve">
PK 95+500</t>
  </si>
  <si>
    <t>CONVENTION N°04- MATP/SG/DRATP/HM/BG/2020</t>
  </si>
  <si>
    <t>RABETSIMANDRANTO</t>
  </si>
  <si>
    <t>LOT 03: Travaux de traitement de brèche au PK 62+300, Traitement de point noir et Construction de dalot au PK 65+400
RNT.42 entre PK.33+679 (Isorana : 21°19'27"S 46°55'57"E) et PK.95+500 (Ikalamavony : 21°09'50"S 46°35'46"E)</t>
  </si>
  <si>
    <t>dalot
mur de soutiennement</t>
  </si>
  <si>
    <t>1
1</t>
  </si>
  <si>
    <t>PK 62+300
PK 65+400
PK 33+679</t>
  </si>
  <si>
    <t xml:space="preserve">
PK 95 +500</t>
  </si>
  <si>
    <t>CONVENTION N°05- MATP/SG/DRATP/HM/BG/2020</t>
  </si>
  <si>
    <t>NARINDRA</t>
  </si>
  <si>
    <t>LOT 04: Travaux de traitement de brèche aux PK 71+300 (Fopohona), 73+800 et 76+400 (déviation Manambovona) et Travaux de réparation de dalot au PK 73+800
RNT.42 entre PK.33+679 (Isorana : 21°19'27"S 46°55'57"E) et PK.95+500 (Ikalamavony : 21°09'50"S 46°35'46"E)</t>
  </si>
  <si>
    <t>mur de soutiennement</t>
  </si>
  <si>
    <t>PK 71+300
PK 73+800
PK 76+400
PK 33+679</t>
  </si>
  <si>
    <t xml:space="preserve">
PK 95+500</t>
  </si>
  <si>
    <t>CONVENTION N°06- MATP/SG/DRATP/HM/BG/2020</t>
  </si>
  <si>
    <t xml:space="preserve"> AR / DTEC /  BLOC 07</t>
  </si>
  <si>
    <t xml:space="preserve">TRAVAUX PUBLICS </t>
  </si>
  <si>
    <t>Travaux d'Entretien de Routine de la RNP7 entre les PK 404 et PK 462 (Entrée nord Fianarantsoa/Entrée nord Ambalavao)</t>
  </si>
  <si>
    <t xml:space="preserve">TER </t>
  </si>
  <si>
    <t xml:space="preserve">AR / DTEC /  BLOC 07 </t>
  </si>
  <si>
    <t>km de route entretenue</t>
  </si>
  <si>
    <t>Entrée nord Fianarantsoa: 
S-21,435153 E46,950385Entrée nord Ambalavao:
S-21,839457
E46,925968</t>
  </si>
  <si>
    <t>PK404+000</t>
  </si>
  <si>
    <t>PK462+000</t>
  </si>
  <si>
    <t>Fianarantsoa - Vohibato - Ambalavao</t>
  </si>
  <si>
    <t>Fianarantsoa, Soaindrana, Talata Ampano, Andranovorivati, Ambalavao</t>
  </si>
  <si>
    <t>Population des ex provinces de Fianarantsoa et Toliara</t>
  </si>
  <si>
    <t>MARCHE
 N°1307– ARM/CP18/FER.2019</t>
  </si>
  <si>
    <t>LOT N° 10-B07
 Travaux d'Entretien de Routine de la RNP7 entre les PK 404 et PK 462 (Entrée nord Fianarantsoa/Entrée nord Ambalavao)</t>
  </si>
  <si>
    <t>MCR</t>
  </si>
  <si>
    <t>Travaux d'Entretien de Routine de la RNP7 entre les PK 462 et PK 490 (Entrée nord Ambalavao/Borne n°490)</t>
  </si>
  <si>
    <t>Entrée nord Ambalavao:
S-21,839457
E46,925968Ilomay BK n°490:
S-21,839457
E46,925968</t>
  </si>
  <si>
    <t>PK490+000</t>
  </si>
  <si>
    <t>Ambalavao, Iaritsena</t>
  </si>
  <si>
    <t>MARCHE
 N°1308– ARM/CP18/FER.2019</t>
  </si>
  <si>
    <t>LOT N° 11-B07
 Travaux d'Entretien de Routine de la RNP7 entre les PK 462 et PK 490 (Entrée nord Ambalavao/Borne n°490)</t>
  </si>
  <si>
    <t>Travaux d'Entretien de Routine de la RNP7 entre les PK 490 et PK 532,406 (Borne n°490/Mahasoa Sud)</t>
  </si>
  <si>
    <t>Ilomay BK n°490:
S-21,839457
E46,925968Mahasoa sud BK n°533:
S'-21,981508
E46,442302</t>
  </si>
  <si>
    <t>PK532+406</t>
  </si>
  <si>
    <t>Sendrisoa, Ankaramena, Mahasoa</t>
  </si>
  <si>
    <t>MARCHE
 N°1309– ARM/CP18/FER.2019</t>
  </si>
  <si>
    <t>LOT N° 12-B07
Travaux d'Entretien de Routine de la RNP7 entre les PK 490 et PK 532,406 (Borne n°490/Mahasoa Sud)</t>
  </si>
  <si>
    <t>ND</t>
  </si>
  <si>
    <t>Travaux de réhabilitation du pont à Soanierana Fianarantsoa</t>
  </si>
  <si>
    <t>TES - PONT</t>
  </si>
  <si>
    <t>Pont Réhabilité</t>
  </si>
  <si>
    <t>ml d'ouvrage réhabilité</t>
  </si>
  <si>
    <t>Longueur d'ouvrage réhabilité  (en ml)</t>
  </si>
  <si>
    <t xml:space="preserve">Latitude S : :21°27’0,08 ‘’
Longitude E : 47°06’25,65’’
Latitude S : :21°27’0,08 ‘’
Longitude E : 47°06’25,65’’
</t>
  </si>
  <si>
    <t>pont soanierana</t>
  </si>
  <si>
    <t>C U Fianarantsoa</t>
  </si>
  <si>
    <t>Non definie</t>
  </si>
  <si>
    <t>en cours de passation des marchés</t>
  </si>
  <si>
    <t>Passation de marché en cours</t>
  </si>
  <si>
    <t>Travaux de Traitement des points noirs sur la route reliant Hopitaly Manarapenitra - Mahasoabe</t>
  </si>
  <si>
    <t>pk 3+000</t>
  </si>
  <si>
    <t>pk 26+000</t>
  </si>
  <si>
    <t>Fianarantsoa I - Vohibato</t>
  </si>
  <si>
    <t>Fianarantsoa; Andrainjato Centre; Andrainjato Est;  Mahasoabe</t>
  </si>
  <si>
    <t xml:space="preserve">Toute la population de l'agglomération de Fianarantsoa, d'Andrainjato centre, d'Andrainjato Est, et de Mahasoabe
</t>
  </si>
  <si>
    <t>Visite de lieu effectuée  le 5 octobre 2020
- remise des offres prévu le 13/10/2020</t>
  </si>
  <si>
    <t>HABITAT</t>
  </si>
  <si>
    <t>Travaux de construction de quatre Immeubles repartis en 4 lots : Lot 3 à Fianarantsoa.</t>
  </si>
  <si>
    <t>Bâtiment Immeuble</t>
  </si>
  <si>
    <t>MATP; DRATP HM; SRAT HM</t>
  </si>
  <si>
    <t>Batiment construit</t>
  </si>
  <si>
    <t>-Visite de lieu effectuée  le15 et 16 septembre 2020; 
-remise des offres prévu le 12/10/2020</t>
  </si>
  <si>
    <t>FR 2020</t>
  </si>
  <si>
    <t>PRMP 2020</t>
  </si>
  <si>
    <t xml:space="preserve">m2 </t>
  </si>
  <si>
    <t>VONDROZO - IVOHIBE</t>
  </si>
  <si>
    <t>VONDROZO - MAROPAIKA</t>
  </si>
  <si>
    <t>VONDROZO</t>
  </si>
  <si>
    <t>VONDROZO -FARAFANGANA</t>
  </si>
  <si>
    <t>VONDROZO-ANDOHARANO-MAHATSINJO -AMBOHIGOGO</t>
  </si>
  <si>
    <t>AMBOHIGOGO-VOHIMASY-FARAFANGANA</t>
  </si>
  <si>
    <t>VANGAINDRANO</t>
  </si>
  <si>
    <t>VANGAINDRANO-AMPATAKA-RANOMENA</t>
  </si>
  <si>
    <t>VANGAINDRANO-RANOMENA</t>
  </si>
  <si>
    <t>MIDONGY</t>
  </si>
  <si>
    <t>RANOMENA -BEVAHO-BEKOFAFA-NOSIFENO</t>
  </si>
  <si>
    <t>BEFOTAKA</t>
  </si>
  <si>
    <t>NOSIFENO-ANKAZOVELO-BEFOTAKA</t>
  </si>
  <si>
    <t xml:space="preserve">TOUTES LES COMMUNES </t>
  </si>
  <si>
    <t>TOUTES LES CIRCONSCRIPTIONS DE VANGAINDRANO</t>
  </si>
  <si>
    <t>Coservation des Patrimoines Routiers</t>
  </si>
  <si>
    <t>réceptioné provisoirement</t>
  </si>
  <si>
    <t>Qualité de services</t>
  </si>
  <si>
    <t>Complement de Bureaux</t>
  </si>
  <si>
    <t>° TRAVAUX DE TERRASSEMENT : 42,79%
° ASSAINISSEMENT : 49,53%
° CHAUSSÉE : 6,22%</t>
  </si>
  <si>
    <t>Marché attribué
Marché envoyé CDE</t>
  </si>
  <si>
    <t>Marché attribué - Envoi primature pour demande d'engagement</t>
  </si>
  <si>
    <t>RAVAOARISOA Emma Fideline Directeur Régional de l’Aménagement du Territoire et des Travaux Publics de DIANA 
Tel : 034 05 548 86
ravaoemma@yahoo.fr</t>
  </si>
  <si>
    <t>Ministère de l'Aménagement du Territoire et des Travaux Publics;
PIC 2 2</t>
  </si>
  <si>
    <t>RAVAOARISOA Emma Fideline Directeur Régional de l’Aménagement du Territoire de l’Habitat et des Travaux Publics de DIANA 
Tel : 034 05 548 86
ravaoemma@yahoo.fr</t>
  </si>
  <si>
    <t>RABARINJAKA Nomena Jacquy Roland Personne Responsable des Marchés Publics DIANA 
Tel : 034 89 672 32
spchdrtpdiana@gmail.com</t>
  </si>
  <si>
    <t>fft</t>
  </si>
  <si>
    <t xml:space="preserve">Km de route réhabilitée  </t>
  </si>
  <si>
    <t>Bâtiment administratifs entretenue</t>
  </si>
  <si>
    <t>Bâtiment administratifs entretenu</t>
  </si>
  <si>
    <t>COMMUNE URBAINE D’ANTSIRANANA
Début de l'axe:
X: 711 403
Y:1 530 180
Fin de l'axe:
X: 711 494
Y:1 530 020</t>
  </si>
  <si>
    <t>DIEGO I</t>
  </si>
  <si>
    <t>Diégo-Suarez</t>
  </si>
  <si>
    <t>ROUTES NATIONALES RNT 59B CR RAMENA 
Début de l'axe:
X: 711 633
Y:1 528 489
Fin de l'axe:
X: 717 286
Y:1 534 765</t>
  </si>
  <si>
    <t>1+400</t>
  </si>
  <si>
    <t>18+000</t>
  </si>
  <si>
    <t>CR RAMENA</t>
  </si>
  <si>
    <t>CU Ambanja
CR Ambohimena</t>
  </si>
  <si>
    <t xml:space="preserve">
CU Nosy be
</t>
  </si>
  <si>
    <t>ROUTES NATIONALES RNS 30B(Croisement Aeroport Fascène  - Croisement Andilana)</t>
  </si>
  <si>
    <t>20+880</t>
  </si>
  <si>
    <t>ANTSIRANANA
X: 711 003
Y:1 530 879</t>
  </si>
  <si>
    <t>CU DIEGO</t>
  </si>
  <si>
    <t>ANTSIRANANA
X: 711 003
Y:1 530 879</t>
  </si>
  <si>
    <t>Touriste et population locale</t>
  </si>
  <si>
    <t>Touristique et population locale</t>
  </si>
  <si>
    <t>Directeur Régional</t>
  </si>
  <si>
    <t>Travaux d'Entretien Courant sur la Route Communale,Rue Binowsky,longueur de 280 ml</t>
  </si>
  <si>
    <t>Travaux de réhabilitation de la route nationale RNT 59B</t>
  </si>
  <si>
    <t>Effectuer des Travaux de rehabilitation de la RNS 30B</t>
  </si>
  <si>
    <t>Entretien bureau DRATP DIANA</t>
  </si>
  <si>
    <t xml:space="preserve"> juin 2020</t>
  </si>
  <si>
    <t>24 Mois</t>
  </si>
  <si>
    <t>15 Jours</t>
  </si>
  <si>
    <t>2Mois</t>
  </si>
  <si>
    <t>SOGEAT SATOM</t>
  </si>
  <si>
    <t>SYNOHIDRO</t>
  </si>
  <si>
    <t>reduction temps de parcours  et de l'embouteillage, developpement économique</t>
  </si>
  <si>
    <t>En attente du crédit pour le troisième trimestre et la LFR</t>
  </si>
  <si>
    <t>reduction temps de parcours (actuellement 30mn pour 18 km)</t>
  </si>
  <si>
    <t>Travaux de cantonnage et curage commencera le début de la semaine de 22/06/2020</t>
  </si>
  <si>
    <t>reduction temps de parcours et entretien pour  maintenir en bon état  la route</t>
  </si>
  <si>
    <t>L'entreprise titulaire est en cours de préparation du dossier (caution de bonne exécution et les deux assurances)</t>
  </si>
  <si>
    <t>reduction temps de parcours et entretien pour le maintenir en bon état de service de la route</t>
  </si>
  <si>
    <t>reduction temps de parcours (actuellement 30mn pour 25 km), developpement économique (zone touristique)</t>
  </si>
  <si>
    <t>OS de commencer les travaux signés  avec des reserves selon l'évolution de la situation sanitaire actuelle</t>
  </si>
  <si>
    <t>Entretien du bureau administratifs</t>
  </si>
  <si>
    <t>En phase de relance</t>
  </si>
  <si>
    <t>Entretien du bureau administratif</t>
  </si>
  <si>
    <t>En attente au niveau du MATP</t>
  </si>
  <si>
    <t xml:space="preserve"> sept 2019</t>
  </si>
  <si>
    <t xml:space="preserve">387
TRAVAUX  D'ENTRETIEN COURANT DES OUVRAGES D'ART
</t>
  </si>
  <si>
    <t>Banques Mondiale</t>
  </si>
  <si>
    <t>Programme support</t>
  </si>
  <si>
    <t xml:space="preserve">Travaux en attente de réception </t>
  </si>
  <si>
    <t>Travaux réceptionné provisoirement</t>
  </si>
  <si>
    <t xml:space="preserve">Travaux en cours d'exécution </t>
  </si>
  <si>
    <t>Traitement de  213,33ml de routes</t>
  </si>
  <si>
    <t>Traitement de  208,33 ml de routes</t>
  </si>
  <si>
    <t>Traitement de  425 ml de routes</t>
  </si>
  <si>
    <t xml:space="preserve"> PK 84+300
Biffurc Marosiky</t>
  </si>
  <si>
    <t>Traitement de  2000ml de routes</t>
  </si>
  <si>
    <t>Traitement de  xxxx  ml de routes</t>
  </si>
  <si>
    <t xml:space="preserve">- GAIN DE TEMPS ET CONFORT POUR LES USAGERS DE LA RNP7
</t>
  </si>
  <si>
    <t>13 août Notification Avenant n°1                                                                                                                          Démolition EP 263 à 95 %    Démolition EP 247 terminée                                                            Difficulté d'approvisionnement en bitume de l'Afrique du Sud, arrêt de la GB de puis le 31 août    Ouverture à la circulation du pont Soamanandrariny                                                                               Dépôt du DP 1 M intérêt moratoire</t>
  </si>
  <si>
    <t>Approbation du marché: 05/05/2020 ; Circuit d’enregistrement : à partir du 08/05/2020 ; Délai de grâce : 15 jours à compter du 27/06/2020, soit au 11 juillet 2020) ; Délai de grâce : prolongé de 15 jours jusqu'au 03 août 2020 ; Délai de grâce : prolongé jusqu'au 27/08/2020
Délai de grace : prolongé jusqu'au 03/09/2020
Délai de grace : prolongé jusqu'au 18/09/2020
En attente décision de la BAD</t>
  </si>
  <si>
    <t>Travaux fini: Bse vie +
Travaux en cours: Terrassement (remblai de la plateforme)
Problème de financement non résolu</t>
  </si>
  <si>
    <t>Le confort des usagers et le gain de temps</t>
  </si>
  <si>
    <t>BEI - Post Disaster InFOND ROUTIERasctructure reconstruction</t>
  </si>
  <si>
    <t>BEI - Post Disaster InFOND ROUTIERastructure reconstruction</t>
  </si>
  <si>
    <t>1 DALOT
2 FOSSES MACONNES</t>
  </si>
  <si>
    <t>DRATP Bongolava / MATP</t>
  </si>
  <si>
    <t>1.Travaux de traitement de chaussée par bitumage et mise en œuvre de MS à la sortie du village d'Ambohibary Ankofay entre les PK 214 et 215 
1.1. Trx : Entretien des RN1</t>
  </si>
  <si>
    <t>423 935 618,14</t>
  </si>
  <si>
    <t>RAZAFIMANDIMBY Herinirina 
034 14 289 25</t>
  </si>
  <si>
    <t>Entretien de 400ml de points noirs pour faciliter la liaison des villages voisins</t>
  </si>
  <si>
    <t>S18° 44.793' 
E 046° 10.205' 
Alt 813m</t>
  </si>
  <si>
    <t>Bevato
Tsiroanomandidy Fihaonana</t>
  </si>
  <si>
    <t>Toute les activités passant par la RN1;
Toutes les populations de la région de Bongolava (Fenoarivobe et Tsi/didy)</t>
  </si>
  <si>
    <t>30-DRATP/SRTP/BGL/FR/2020</t>
  </si>
  <si>
    <t>Travaux de traitement de chaussée par bitumage et mise en œuvre des matériaux séléctionnés sur la descente à la sortie du village d'Ambohibary Ankofay, entre les PK 214 et PK 215 de la RNS1.
Coord GPS S 18° 44.793' E 046° 10.205' Alt 813m.</t>
  </si>
  <si>
    <t>ARN</t>
  </si>
  <si>
    <t>- Avancement financier correspond au dossier de paiement envoyé au FR ;
- Retard par rapport à la prévision dû aux pannes temporelles des engins;
- Rendement reduit à cause de la pluie</t>
  </si>
  <si>
    <t>- Avancement financier correspond au dossier de paiement envoyé au FR ;
- Travaux indispensable pendant cette saison de pluies.</t>
  </si>
  <si>
    <t>- En attente visa avenant des quantités;
- Rendement reduit pendant cette période de pluies.</t>
  </si>
  <si>
    <t>Prévision de la réception provisoire : 26/12/2020</t>
  </si>
  <si>
    <t>- Rendement reduit à cause de la pluie</t>
  </si>
  <si>
    <t>- Travaux important pour la continuité Tsi/didy - Fenoarivobe
- Zone rouge en sécurité, et le traitement des chaussées diminue le temps de parcours et reduit l'insécurité;
- Dessertes économiques.</t>
  </si>
  <si>
    <t>- Entretien préventifs</t>
  </si>
  <si>
    <t>- Bétonnage de chaussée sur un point noir à Andohafarihy : point noir où peut immobiliser des camions jusqu'à une semaine;
- Zone rouge en sécurité, et le traitement des chaussées diminue l'insécurité;
- Liaison Maintirano - Tsi/didy et voies de dessertes économiques.</t>
  </si>
  <si>
    <t>- Bétonnage de chaussée sur un point noir à Bebao : point noir où peut immobiliser des camions jusqu'à une semaine;
- Zone rouge en sécurité, et le traitement des chaussées diminue l'insécurité;
- Liaison Maintirano - Tsi/didy et voies de dessertes économiques.</t>
  </si>
  <si>
    <t>- Volume des travaux très négligeable par rapport aux dégradations de l’axe après une année sans entretien ;
- Implantation des travaux sur les tronçons très dégradés, pour qu’au moins deux villages soient liés ;
- Zone rouge en sécurité, et le traitement des chaussées diminue l'insécurité.</t>
  </si>
  <si>
    <t>- Travaux de traitement de chaussée quasi-ponctuelle important pour la continuité Tsi/didy - Fenoarivobe
- Zone rouge en sécurité, et le traitement des chaussées diminue le temps de parcours et reduit l'insécurité;
- Dessertes économiques.</t>
  </si>
  <si>
    <r>
      <rPr>
        <b/>
        <sz val="11"/>
        <rFont val="Arial Narrow"/>
        <family val="2"/>
      </rPr>
      <t>Début :</t>
    </r>
    <r>
      <rPr>
        <sz val="11"/>
        <rFont val="Arial Narrow"/>
        <family val="2"/>
      </rPr>
      <t xml:space="preserve">
Latitude : 56°17’725’’S                                           Longitude : 83°44’117’’E
</t>
    </r>
    <r>
      <rPr>
        <b/>
        <sz val="11"/>
        <rFont val="Arial Narrow"/>
        <family val="2"/>
      </rPr>
      <t>Fin :</t>
    </r>
    <r>
      <rPr>
        <sz val="11"/>
        <rFont val="Arial Narrow"/>
        <family val="2"/>
      </rPr>
      <t xml:space="preserve">
Latitude : 74°17’792’’S                                              Longitude : 69°44’117’’E</t>
    </r>
  </si>
  <si>
    <r>
      <rPr>
        <b/>
        <sz val="11"/>
        <rFont val="Arial Narrow"/>
        <family val="2"/>
      </rPr>
      <t>Début :</t>
    </r>
    <r>
      <rPr>
        <sz val="11"/>
        <rFont val="Arial Narrow"/>
        <family val="2"/>
      </rPr>
      <t xml:space="preserve">
Latitude : 13°11’19.504’’S                                           Longitude : 49°3’12.694’’E
</t>
    </r>
    <r>
      <rPr>
        <b/>
        <sz val="11"/>
        <rFont val="Arial Narrow"/>
        <family val="2"/>
      </rPr>
      <t>Fin :</t>
    </r>
    <r>
      <rPr>
        <sz val="11"/>
        <rFont val="Arial Narrow"/>
        <family val="2"/>
      </rPr>
      <t xml:space="preserve">
Latitude : 13°24’7.694’’S                                              Longitude : 49°59’0.298’’E</t>
    </r>
  </si>
  <si>
    <r>
      <t xml:space="preserve"> RNS10 (LOT 01) : 
</t>
    </r>
    <r>
      <rPr>
        <u/>
        <sz val="11"/>
        <rFont val="Arial Narrow"/>
        <family val="2"/>
      </rPr>
      <t>Debut</t>
    </r>
    <r>
      <rPr>
        <sz val="11"/>
        <rFont val="Arial Narrow"/>
        <family val="2"/>
      </rPr>
      <t xml:space="preserve">: Lat: 23°8'33,44''S / Long:  44° 8'.47"E 
</t>
    </r>
    <r>
      <rPr>
        <u/>
        <sz val="11"/>
        <rFont val="Arial Narrow"/>
        <family val="2"/>
      </rPr>
      <t>Fin</t>
    </r>
    <r>
      <rPr>
        <sz val="11"/>
        <rFont val="Arial Narrow"/>
        <family val="2"/>
      </rPr>
      <t>: Lat: 23°30'55.35"S / Long:  44°19'42.42"E</t>
    </r>
  </si>
  <si>
    <r>
      <t xml:space="preserve"> RNS10 (LOT 02)  : 
</t>
    </r>
    <r>
      <rPr>
        <u/>
        <sz val="11"/>
        <rFont val="Arial Narrow"/>
        <family val="2"/>
      </rPr>
      <t>Debut</t>
    </r>
    <r>
      <rPr>
        <sz val="11"/>
        <rFont val="Arial Narrow"/>
        <family val="2"/>
      </rPr>
      <t xml:space="preserve">: Lat: 23°8'33,44''S / Long:  44° 8'.47"E 
</t>
    </r>
    <r>
      <rPr>
        <u/>
        <sz val="11"/>
        <rFont val="Arial Narrow"/>
        <family val="2"/>
      </rPr>
      <t>Fin</t>
    </r>
    <r>
      <rPr>
        <sz val="11"/>
        <rFont val="Arial Narrow"/>
        <family val="2"/>
      </rPr>
      <t>: Lat: 23°30'55.35"S / Long:  44°19'42.42"E</t>
    </r>
  </si>
  <si>
    <r>
      <t xml:space="preserve"> RNS10 (LOT 06)  : 
</t>
    </r>
    <r>
      <rPr>
        <u/>
        <sz val="11"/>
        <rFont val="Arial Narrow"/>
        <family val="2"/>
      </rPr>
      <t>Debut</t>
    </r>
    <r>
      <rPr>
        <sz val="11"/>
        <rFont val="Arial Narrow"/>
        <family val="2"/>
      </rPr>
      <t xml:space="preserve">: 23° 43'.19"S / Long:  44° 22'.48"E 
</t>
    </r>
    <r>
      <rPr>
        <u/>
        <sz val="11"/>
        <rFont val="Arial Narrow"/>
        <family val="2"/>
      </rPr>
      <t>Fin</t>
    </r>
    <r>
      <rPr>
        <sz val="11"/>
        <rFont val="Arial Narrow"/>
        <family val="2"/>
      </rPr>
      <t>: Lat: 24°41'.46"S / Long:   44°44'.46"E</t>
    </r>
  </si>
  <si>
    <r>
      <t xml:space="preserve"> RNS10 (LOT 08) : 
</t>
    </r>
    <r>
      <rPr>
        <u/>
        <sz val="11"/>
        <rFont val="Arial Narrow"/>
        <family val="2"/>
      </rPr>
      <t>Debut</t>
    </r>
    <r>
      <rPr>
        <sz val="11"/>
        <rFont val="Arial Narrow"/>
        <family val="2"/>
      </rPr>
      <t xml:space="preserve">: Lat: 24°41'.46"S / Long: 44°44'.46"E
</t>
    </r>
    <r>
      <rPr>
        <u/>
        <sz val="11"/>
        <rFont val="Arial Narrow"/>
        <family val="2"/>
      </rPr>
      <t>Fin</t>
    </r>
    <r>
      <rPr>
        <sz val="11"/>
        <rFont val="Arial Narrow"/>
        <family val="2"/>
      </rPr>
      <t>: Lat:24°42'.00"S / Long:  45°04'.00"E</t>
    </r>
  </si>
  <si>
    <r>
      <t xml:space="preserve"> RNT15 (LOT 09)  : 
</t>
    </r>
    <r>
      <rPr>
        <u/>
        <sz val="11"/>
        <rFont val="Arial Narrow"/>
        <family val="2"/>
      </rPr>
      <t>Debut</t>
    </r>
    <r>
      <rPr>
        <sz val="11"/>
        <rFont val="Arial Narrow"/>
        <family val="2"/>
      </rPr>
      <t xml:space="preserve">: Lat: 22°54'.46"S / Long:  44°32'.09"E 
</t>
    </r>
    <r>
      <rPr>
        <u/>
        <sz val="11"/>
        <rFont val="Arial Narrow"/>
        <family val="2"/>
      </rPr>
      <t>Fin</t>
    </r>
    <r>
      <rPr>
        <sz val="11"/>
        <rFont val="Arial Narrow"/>
        <family val="2"/>
      </rPr>
      <t>: Lat:  22°21'46.03"S / Long:  44°44'48.96"E</t>
    </r>
  </si>
  <si>
    <r>
      <t xml:space="preserve"> RNT15 (LOT 10) : 
</t>
    </r>
    <r>
      <rPr>
        <u/>
        <sz val="11"/>
        <rFont val="Arial Narrow"/>
        <family val="2"/>
      </rPr>
      <t>Debut</t>
    </r>
    <r>
      <rPr>
        <sz val="11"/>
        <rFont val="Arial Narrow"/>
        <family val="2"/>
      </rPr>
      <t xml:space="preserve">: Lat: 22°21'46.03"S / Long:  44°44'48.96"E 
</t>
    </r>
    <r>
      <rPr>
        <u/>
        <sz val="11"/>
        <rFont val="Arial Narrow"/>
        <family val="2"/>
      </rPr>
      <t>Fin</t>
    </r>
    <r>
      <rPr>
        <sz val="11"/>
        <rFont val="Arial Narrow"/>
        <family val="2"/>
      </rPr>
      <t>: Lat: 22° 3'17.27"S / Long:   44°53'36.85"E</t>
    </r>
  </si>
  <si>
    <r>
      <t xml:space="preserve"> RNT15B (LOT 11)  : 
</t>
    </r>
    <r>
      <rPr>
        <u/>
        <sz val="11"/>
        <rFont val="Arial Narrow"/>
        <family val="2"/>
      </rPr>
      <t>Debut</t>
    </r>
    <r>
      <rPr>
        <sz val="11"/>
        <rFont val="Arial Narrow"/>
        <family val="2"/>
      </rPr>
      <t xml:space="preserve">: Lat: 22°21'46.03"S / Long:  44°44'48.96"E 
</t>
    </r>
    <r>
      <rPr>
        <u/>
        <sz val="11"/>
        <rFont val="Arial Narrow"/>
        <family val="2"/>
      </rPr>
      <t>Fin</t>
    </r>
    <r>
      <rPr>
        <sz val="11"/>
        <rFont val="Arial Narrow"/>
        <family val="2"/>
      </rPr>
      <t>: Lat: 22°17'.38"S / Long:   44°30'.36"E</t>
    </r>
  </si>
  <si>
    <r>
      <t xml:space="preserve"> RNT17A (LOT 12) : 
</t>
    </r>
    <r>
      <rPr>
        <u/>
        <sz val="11"/>
        <rFont val="Arial Narrow"/>
        <family val="2"/>
      </rPr>
      <t>Debut</t>
    </r>
    <r>
      <rPr>
        <sz val="11"/>
        <rFont val="Arial Narrow"/>
        <family val="2"/>
      </rPr>
      <t xml:space="preserve">: Lat: 23°30'55.35"S / Long:  44°19'42.42"E 
</t>
    </r>
    <r>
      <rPr>
        <u/>
        <sz val="11"/>
        <rFont val="Arial Narrow"/>
        <family val="2"/>
      </rPr>
      <t>Fin</t>
    </r>
    <r>
      <rPr>
        <sz val="11"/>
        <rFont val="Arial Narrow"/>
        <family val="2"/>
      </rPr>
      <t>: Lat: 23°30'.00"S / Long:  44°30'.00"E</t>
    </r>
  </si>
  <si>
    <r>
      <t xml:space="preserve"> RNT17A (LOT 13) : 
</t>
    </r>
    <r>
      <rPr>
        <u/>
        <sz val="11"/>
        <rFont val="Arial Narrow"/>
        <family val="2"/>
      </rPr>
      <t>Debut</t>
    </r>
    <r>
      <rPr>
        <sz val="11"/>
        <rFont val="Arial Narrow"/>
        <family val="2"/>
      </rPr>
      <t xml:space="preserve">: Lat: 23°30'55.35"S / Long:  44°19'42.42"E 
</t>
    </r>
    <r>
      <rPr>
        <u/>
        <sz val="11"/>
        <rFont val="Arial Narrow"/>
        <family val="2"/>
      </rPr>
      <t>Fin</t>
    </r>
    <r>
      <rPr>
        <sz val="11"/>
        <rFont val="Arial Narrow"/>
        <family val="2"/>
      </rPr>
      <t>: Lat: 23°30'.00"S / Long:  44°30'.00"E</t>
    </r>
  </si>
  <si>
    <r>
      <t xml:space="preserve"> RNT17A (LOT 14) : 
</t>
    </r>
    <r>
      <rPr>
        <u/>
        <sz val="11"/>
        <rFont val="Arial Narrow"/>
        <family val="2"/>
      </rPr>
      <t>Debut</t>
    </r>
    <r>
      <rPr>
        <sz val="11"/>
        <rFont val="Arial Narrow"/>
        <family val="2"/>
      </rPr>
      <t xml:space="preserve">: Lat: 23°31'5.95"S / Long:  44°42'14.94"E 
</t>
    </r>
    <r>
      <rPr>
        <u/>
        <sz val="11"/>
        <rFont val="Arial Narrow"/>
        <family val="2"/>
      </rPr>
      <t>Fin</t>
    </r>
    <r>
      <rPr>
        <sz val="11"/>
        <rFont val="Arial Narrow"/>
        <family val="2"/>
      </rPr>
      <t>: Lat: 23°30'57.90"S / Long:  44°42'22.44"E</t>
    </r>
  </si>
  <si>
    <r>
      <t xml:space="preserve"> RNT55 (LOT 17) : 
</t>
    </r>
    <r>
      <rPr>
        <u/>
        <sz val="11"/>
        <rFont val="Arial Narrow"/>
        <family val="2"/>
      </rPr>
      <t>Debut</t>
    </r>
    <r>
      <rPr>
        <sz val="11"/>
        <rFont val="Arial Narrow"/>
        <family val="2"/>
      </rPr>
      <t xml:space="preserve">: Lat: 21°49'19.44"S / Long:  43°50'33.84"E 
</t>
    </r>
    <r>
      <rPr>
        <u/>
        <sz val="11"/>
        <rFont val="Arial Narrow"/>
        <family val="2"/>
      </rPr>
      <t>Fin</t>
    </r>
    <r>
      <rPr>
        <sz val="11"/>
        <rFont val="Arial Narrow"/>
        <family val="2"/>
      </rPr>
      <t>: Lat: 21°44'48.96"S / Long:  43°21'4.72"E</t>
    </r>
  </si>
  <si>
    <r>
      <t xml:space="preserve">-Sakaraha/Ankazoabo/ Beroroha : 
</t>
    </r>
    <r>
      <rPr>
        <u/>
        <sz val="11"/>
        <rFont val="Arial Narrow"/>
        <family val="2"/>
      </rPr>
      <t>Debut</t>
    </r>
    <r>
      <rPr>
        <sz val="11"/>
        <rFont val="Arial Narrow"/>
        <family val="2"/>
      </rPr>
      <t xml:space="preserve">: Lat: 22°54'55,01''S /Long: 44°32'55,63''E
</t>
    </r>
    <r>
      <rPr>
        <u/>
        <sz val="11"/>
        <rFont val="Arial Narrow"/>
        <family val="2"/>
      </rPr>
      <t>Fin</t>
    </r>
    <r>
      <rPr>
        <sz val="11"/>
        <rFont val="Arial Narrow"/>
        <family val="2"/>
      </rPr>
      <t xml:space="preserve">: Lat: 21°40'44,08''S /Long: 45°10'8,53''E
</t>
    </r>
  </si>
  <si>
    <r>
      <t xml:space="preserve">TOLIARA I : 
</t>
    </r>
    <r>
      <rPr>
        <u/>
        <sz val="11"/>
        <rFont val="Arial Narrow"/>
        <family val="2"/>
      </rPr>
      <t>Debut</t>
    </r>
    <r>
      <rPr>
        <sz val="11"/>
        <rFont val="Arial Narrow"/>
        <family val="2"/>
      </rPr>
      <t xml:space="preserve">: Lat: 23°21'18,89"S / Long: 43°40'52.66"E
</t>
    </r>
    <r>
      <rPr>
        <u/>
        <sz val="11"/>
        <rFont val="Arial Narrow"/>
        <family val="2"/>
      </rPr>
      <t>Fin</t>
    </r>
    <r>
      <rPr>
        <sz val="11"/>
        <rFont val="Arial Narrow"/>
        <family val="2"/>
      </rPr>
      <t xml:space="preserve">: Lat: 23°20'47,65"S / Long: 43°40'40,42"E
</t>
    </r>
  </si>
  <si>
    <r>
      <t xml:space="preserve">TOLIARA I : 
</t>
    </r>
    <r>
      <rPr>
        <u/>
        <sz val="11"/>
        <rFont val="Arial Narrow"/>
        <family val="2"/>
      </rPr>
      <t>Debut</t>
    </r>
    <r>
      <rPr>
        <sz val="11"/>
        <rFont val="Arial Narrow"/>
        <family val="2"/>
      </rPr>
      <t xml:space="preserve">: Lat: 23°21'29,92"S / Long: 43°40'1,89"E
</t>
    </r>
    <r>
      <rPr>
        <u/>
        <sz val="11"/>
        <rFont val="Arial Narrow"/>
        <family val="2"/>
      </rPr>
      <t>Fin</t>
    </r>
    <r>
      <rPr>
        <sz val="11"/>
        <rFont val="Arial Narrow"/>
        <family val="2"/>
      </rPr>
      <t xml:space="preserve">:Lat: 23°20'49.38"S / Long: 43°39'49.89"E
</t>
    </r>
  </si>
  <si>
    <r>
      <rPr>
        <b/>
        <sz val="11"/>
        <rFont val="Arial Narrow"/>
        <family val="2"/>
      </rPr>
      <t>TER:</t>
    </r>
    <r>
      <rPr>
        <sz val="11"/>
        <rFont val="Arial Narrow"/>
        <family val="2"/>
      </rPr>
      <t xml:space="preserve"> Km de travaux de remise en état préalabe;
Ml de fossé ou exutoire
M3 d'enlèvement d'atterrissement meuble sur chaussée
</t>
    </r>
    <r>
      <rPr>
        <b/>
        <sz val="11"/>
        <rFont val="Arial Narrow"/>
        <family val="2"/>
      </rPr>
      <t>TEAO</t>
    </r>
    <r>
      <rPr>
        <sz val="11"/>
        <rFont val="Arial Narrow"/>
        <family val="2"/>
      </rPr>
      <t xml:space="preserve"> M3 de maçonnerie de moellon
M3 de béton armé
</t>
    </r>
    <r>
      <rPr>
        <b/>
        <sz val="11"/>
        <rFont val="Arial Narrow"/>
        <family val="2"/>
      </rPr>
      <t>TEAC</t>
    </r>
    <r>
      <rPr>
        <sz val="11"/>
        <rFont val="Arial Narrow"/>
        <family val="2"/>
      </rPr>
      <t xml:space="preserve"> M3 de MS pour couche de roulement
M2 de pavage pour cunette transversale
</t>
    </r>
  </si>
  <si>
    <r>
      <rPr>
        <b/>
        <sz val="11"/>
        <rFont val="Arial Narrow"/>
        <family val="2"/>
      </rPr>
      <t>TER:</t>
    </r>
    <r>
      <rPr>
        <sz val="11"/>
        <rFont val="Arial Narrow"/>
        <family val="2"/>
      </rPr>
      <t xml:space="preserve"> 25,956 Km de travaux de remise en état préalable;
550 Ml de fossé et/ou exutoire
225 m3 d'enlèvement d'atterrissement meuble sur chaussée
</t>
    </r>
    <r>
      <rPr>
        <b/>
        <sz val="11"/>
        <rFont val="Arial Narrow"/>
        <family val="2"/>
      </rPr>
      <t>TEAO</t>
    </r>
    <r>
      <rPr>
        <sz val="11"/>
        <rFont val="Arial Narrow"/>
        <family val="2"/>
      </rPr>
      <t xml:space="preserve"> : 5,25 m3 de maçonnerie de moellons
1,13 m3 de béton armé
</t>
    </r>
    <r>
      <rPr>
        <b/>
        <sz val="11"/>
        <rFont val="Arial Narrow"/>
        <family val="2"/>
      </rPr>
      <t>TEAC</t>
    </r>
    <r>
      <rPr>
        <sz val="11"/>
        <rFont val="Arial Narrow"/>
        <family val="2"/>
      </rPr>
      <t xml:space="preserve"> 3468 m3 de MS pour couche de roulement
38,88 m2 de pavage pour cunette transversale
</t>
    </r>
  </si>
  <si>
    <r>
      <t>Marché N°</t>
    </r>
    <r>
      <rPr>
        <u/>
        <sz val="11"/>
        <rFont val="Arial Narrow"/>
        <family val="2"/>
      </rPr>
      <t>001</t>
    </r>
    <r>
      <rPr>
        <sz val="11"/>
        <rFont val="Arial Narrow"/>
        <family val="2"/>
      </rPr>
      <t xml:space="preserve">-2020/MATP/PRMP/MLK.RPI 
</t>
    </r>
  </si>
  <si>
    <r>
      <t>Marché N°</t>
    </r>
    <r>
      <rPr>
        <u/>
        <sz val="11"/>
        <rFont val="Arial Narrow"/>
        <family val="2"/>
      </rPr>
      <t>002</t>
    </r>
    <r>
      <rPr>
        <sz val="11"/>
        <rFont val="Arial Narrow"/>
        <family val="2"/>
      </rPr>
      <t xml:space="preserve">-2020/MATP/PRMP/MLK.RPI 
</t>
    </r>
  </si>
  <si>
    <r>
      <t>Marché N°</t>
    </r>
    <r>
      <rPr>
        <u/>
        <sz val="11"/>
        <rFont val="Arial Narrow"/>
        <family val="2"/>
      </rPr>
      <t>003</t>
    </r>
    <r>
      <rPr>
        <sz val="11"/>
        <rFont val="Arial Narrow"/>
        <family val="2"/>
      </rPr>
      <t xml:space="preserve">-2020/MATP/PRMP/MLK.RPI 
</t>
    </r>
  </si>
  <si>
    <r>
      <t>Marché N°</t>
    </r>
    <r>
      <rPr>
        <u/>
        <sz val="11"/>
        <rFont val="Arial Narrow"/>
        <family val="2"/>
      </rPr>
      <t>004</t>
    </r>
    <r>
      <rPr>
        <sz val="11"/>
        <rFont val="Arial Narrow"/>
        <family val="2"/>
      </rPr>
      <t xml:space="preserve">-2020/MATP/PRMP/MLK.RPI 
</t>
    </r>
  </si>
  <si>
    <r>
      <t>Marché N°</t>
    </r>
    <r>
      <rPr>
        <u/>
        <sz val="11"/>
        <rFont val="Arial Narrow"/>
        <family val="2"/>
      </rPr>
      <t>005</t>
    </r>
    <r>
      <rPr>
        <sz val="11"/>
        <rFont val="Arial Narrow"/>
        <family val="2"/>
      </rPr>
      <t xml:space="preserve">-2020/MATP/PRMP/MLK.RPI 
</t>
    </r>
  </si>
  <si>
    <r>
      <rPr>
        <b/>
        <u/>
        <sz val="11"/>
        <rFont val="Arial Narrow"/>
        <family val="2"/>
      </rPr>
      <t>Nom et prénom</t>
    </r>
    <r>
      <rPr>
        <sz val="11"/>
        <rFont val="Arial Narrow"/>
        <family val="2"/>
      </rPr>
      <t xml:space="preserve"> : RAJAONA Lalanirina Jean luc                                                        </t>
    </r>
    <r>
      <rPr>
        <u/>
        <sz val="11"/>
        <rFont val="Arial Narrow"/>
        <family val="2"/>
      </rPr>
      <t>Mail</t>
    </r>
    <r>
      <rPr>
        <sz val="11"/>
        <rFont val="Arial Narrow"/>
        <family val="2"/>
      </rPr>
      <t xml:space="preserve"> : drtpmelaky@gmail.com                 </t>
    </r>
    <r>
      <rPr>
        <b/>
        <u/>
        <sz val="11"/>
        <rFont val="Arial Narrow"/>
        <family val="2"/>
      </rPr>
      <t>Tél</t>
    </r>
    <r>
      <rPr>
        <sz val="11"/>
        <rFont val="Arial Narrow"/>
        <family val="2"/>
      </rPr>
      <t xml:space="preserve"> : - 034 01 769 34                             </t>
    </r>
    <r>
      <rPr>
        <b/>
        <u/>
        <sz val="11"/>
        <rFont val="Arial Narrow"/>
        <family val="2"/>
      </rPr>
      <t>Fonction</t>
    </r>
    <r>
      <rPr>
        <sz val="11"/>
        <rFont val="Arial Narrow"/>
        <family val="2"/>
      </rPr>
      <t xml:space="preserve"> : DIRECTEUR REGIONALE DE L'AMENAGEMENT DU TERRITOIRE ET DES TRAVAUX PUBLICS"</t>
    </r>
  </si>
  <si>
    <r>
      <t>TERC: Km de remise en état préalable; m</t>
    </r>
    <r>
      <rPr>
        <vertAlign val="superscript"/>
        <sz val="11"/>
        <rFont val="Arial Narrow"/>
        <family val="2"/>
      </rPr>
      <t xml:space="preserve">3 </t>
    </r>
    <r>
      <rPr>
        <sz val="11"/>
        <rFont val="Arial Narrow"/>
        <family val="2"/>
      </rPr>
      <t xml:space="preserve">d'enlevement d'éboulement et d'atterrissements meubles sur chaussée; Kmxmois de cantonnage en section rurale.
TERU: U de fourniture et peinture des panneaux et bornes kilomètriques.
</t>
    </r>
  </si>
  <si>
    <r>
      <t>TERC: 88 Km de remise en état préalable; 63 m</t>
    </r>
    <r>
      <rPr>
        <vertAlign val="superscript"/>
        <sz val="11"/>
        <rFont val="Arial Narrow"/>
        <family val="2"/>
      </rPr>
      <t xml:space="preserve">3 </t>
    </r>
    <r>
      <rPr>
        <sz val="11"/>
        <rFont val="Arial Narrow"/>
        <family val="2"/>
      </rPr>
      <t>d'enlevement d'éboulement et  248 m</t>
    </r>
    <r>
      <rPr>
        <vertAlign val="superscript"/>
        <sz val="11"/>
        <rFont val="Arial Narrow"/>
        <family val="2"/>
      </rPr>
      <t>3</t>
    </r>
    <r>
      <rPr>
        <sz val="11"/>
        <rFont val="Arial Narrow"/>
        <family val="2"/>
      </rPr>
      <t xml:space="preserve"> d'atterrissements meubles sur chaussée;  88Kmxmois de cantonnage en section rurale.
TERU: 5 U de fourniture et 22 U de  peinture des panneaux et 88 U de peinture des bornes kilomètriques.
</t>
    </r>
  </si>
  <si>
    <r>
      <t>m</t>
    </r>
    <r>
      <rPr>
        <i/>
        <vertAlign val="superscript"/>
        <sz val="11"/>
        <rFont val="Arial Narrow"/>
        <family val="2"/>
      </rPr>
      <t>2</t>
    </r>
    <r>
      <rPr>
        <i/>
        <sz val="11"/>
        <rFont val="Arial Narrow"/>
        <family val="2"/>
      </rPr>
      <t xml:space="preserve"> de point à temps</t>
    </r>
  </si>
  <si>
    <r>
      <t>948,50 m</t>
    </r>
    <r>
      <rPr>
        <vertAlign val="superscript"/>
        <sz val="11"/>
        <rFont val="Arial Narrow"/>
        <family val="2"/>
      </rPr>
      <t>2</t>
    </r>
  </si>
  <si>
    <r>
      <rPr>
        <b/>
        <sz val="11"/>
        <rFont val="Arial Narrow"/>
        <family val="2"/>
      </rPr>
      <t>TER:</t>
    </r>
    <r>
      <rPr>
        <sz val="11"/>
        <rFont val="Arial Narrow"/>
        <family val="2"/>
      </rPr>
      <t xml:space="preserve"> Km de travaux de remise en état préalable;
Ml de fossé ou exutoire;
Kmxmois de cantonnage permanent en section urbaine;  
M3 d'enlèvement d'atterrissement meuble sur chaussée
</t>
    </r>
    <r>
      <rPr>
        <b/>
        <sz val="11"/>
        <rFont val="Arial Narrow"/>
        <family val="2"/>
      </rPr>
      <t>TEAO</t>
    </r>
    <r>
      <rPr>
        <sz val="11"/>
        <rFont val="Arial Narrow"/>
        <family val="2"/>
      </rPr>
      <t xml:space="preserve"> M3 de maçonnerie de moellon
M3 de béton armé Ml de fossé maçonné
</t>
    </r>
    <r>
      <rPr>
        <b/>
        <sz val="11"/>
        <rFont val="Arial Narrow"/>
        <family val="2"/>
      </rPr>
      <t>TEAC</t>
    </r>
    <r>
      <rPr>
        <sz val="11"/>
        <rFont val="Arial Narrow"/>
        <family val="2"/>
      </rPr>
      <t xml:space="preserve"> M3 de rechargement d'accotement  M² de chaussée traitée
</t>
    </r>
    <r>
      <rPr>
        <b/>
        <sz val="11"/>
        <rFont val="Arial Narrow"/>
        <family val="2"/>
      </rPr>
      <t>TESPATB</t>
    </r>
    <r>
      <rPr>
        <sz val="11"/>
        <rFont val="Arial Narrow"/>
        <family val="2"/>
      </rPr>
      <t xml:space="preserve">  M² PATB</t>
    </r>
  </si>
  <si>
    <r>
      <rPr>
        <b/>
        <sz val="11"/>
        <rFont val="Arial Narrow"/>
        <family val="2"/>
      </rPr>
      <t>TER:</t>
    </r>
    <r>
      <rPr>
        <sz val="11"/>
        <rFont val="Arial Narrow"/>
        <family val="2"/>
      </rPr>
      <t xml:space="preserve"> 22,917 Km de travaux de remise en état préalable;
380 Ml de fossé 
Cantonnage permanent en section urbaine : 6,088Kmxmoix et/ou exutoire
143 m3 d'enlèvement d'atterrissement meuble sur chaussée
</t>
    </r>
    <r>
      <rPr>
        <b/>
        <sz val="11"/>
        <rFont val="Arial Narrow"/>
        <family val="2"/>
      </rPr>
      <t>TEAO</t>
    </r>
    <r>
      <rPr>
        <sz val="11"/>
        <rFont val="Arial Narrow"/>
        <family val="2"/>
      </rPr>
      <t xml:space="preserve"> : 32,90 m3 de maçonnerie de moellons
24,16 m3 de béton armé
22 ml de fossé maçonné
</t>
    </r>
    <r>
      <rPr>
        <b/>
        <sz val="11"/>
        <rFont val="Arial Narrow"/>
        <family val="2"/>
      </rPr>
      <t>TEAC</t>
    </r>
    <r>
      <rPr>
        <sz val="11"/>
        <rFont val="Arial Narrow"/>
        <family val="2"/>
      </rPr>
      <t xml:space="preserve"> 3468 m3 de MS pour couche de roulement
38,88 m2 de pavage pour cunette transversale
</t>
    </r>
  </si>
  <si>
    <r>
      <rPr>
        <b/>
        <sz val="11"/>
        <rFont val="Arial Narrow"/>
        <family val="2"/>
      </rPr>
      <t>TER:</t>
    </r>
    <r>
      <rPr>
        <sz val="11"/>
        <rFont val="Arial Narrow"/>
        <family val="2"/>
      </rPr>
      <t xml:space="preserve"> 
Km de travaux de remise en état préalable;
Ml de fossé ou exutoire;
Kmxmois de cantonnage permanent en section urbaine;  
M3 d'enlèvement d'atterrissement meuble sur chaussée
</t>
    </r>
    <r>
      <rPr>
        <b/>
        <sz val="11"/>
        <rFont val="Arial Narrow"/>
        <family val="2"/>
      </rPr>
      <t>TEAO</t>
    </r>
    <r>
      <rPr>
        <sz val="11"/>
        <rFont val="Arial Narrow"/>
        <family val="2"/>
      </rPr>
      <t xml:space="preserve"> 
Ml de dalot mixte avec ses têtes
Ml de fossé maçonné
</t>
    </r>
    <r>
      <rPr>
        <b/>
        <sz val="11"/>
        <rFont val="Arial Narrow"/>
        <family val="2"/>
      </rPr>
      <t>TEAC</t>
    </r>
    <r>
      <rPr>
        <sz val="11"/>
        <rFont val="Arial Narrow"/>
        <family val="2"/>
      </rPr>
      <t xml:space="preserve"> M3 de rechargement d'accotement  M² de chaussée traitée
</t>
    </r>
    <r>
      <rPr>
        <b/>
        <sz val="11"/>
        <rFont val="Arial Narrow"/>
        <family val="2"/>
      </rPr>
      <t>TESPATB</t>
    </r>
    <r>
      <rPr>
        <sz val="11"/>
        <rFont val="Arial Narrow"/>
        <family val="2"/>
      </rPr>
      <t xml:space="preserve">  M² PATB</t>
    </r>
  </si>
  <si>
    <r>
      <t>1825 m</t>
    </r>
    <r>
      <rPr>
        <vertAlign val="superscript"/>
        <sz val="11"/>
        <rFont val="Arial Narrow"/>
        <family val="2"/>
      </rPr>
      <t>2</t>
    </r>
  </si>
  <si>
    <r>
      <rPr>
        <b/>
        <sz val="11"/>
        <rFont val="Arial Narrow"/>
        <family val="2"/>
      </rPr>
      <t>OS daté du 30/04/2020 résolu</t>
    </r>
    <r>
      <rPr>
        <sz val="11"/>
        <rFont val="Arial Narrow"/>
        <family val="2"/>
      </rPr>
      <t xml:space="preserve">
Construction de 3 pirogues de Bac en cours</t>
    </r>
  </si>
  <si>
    <r>
      <rPr>
        <b/>
        <sz val="11"/>
        <rFont val="Arial Narrow"/>
        <family val="2"/>
      </rPr>
      <t>Problème de contrat et OS :Contrat encore au niveau Présidence selon SRTP</t>
    </r>
  </si>
  <si>
    <t>230+700 à Kamolandy</t>
  </si>
  <si>
    <t>tokiarimamy@yahoo.fr
034 07 522 03
srtp.amoronimania@gmail.com
034 04 177 47</t>
  </si>
  <si>
    <t>Entreprise RAKOTONOMENJANAHARY 
ANDRIANALY</t>
  </si>
  <si>
    <r>
      <rPr>
        <b/>
        <sz val="11"/>
        <rFont val="Arial Narrow"/>
        <family val="2"/>
      </rPr>
      <t>Début</t>
    </r>
    <r>
      <rPr>
        <sz val="11"/>
        <rFont val="Arial Narrow"/>
        <family val="2"/>
      </rPr>
      <t xml:space="preserve">
X= 618 245
Y=1 381 861
</t>
    </r>
    <r>
      <rPr>
        <b/>
        <sz val="11"/>
        <rFont val="Arial Narrow"/>
        <family val="2"/>
      </rPr>
      <t>Fin</t>
    </r>
    <r>
      <rPr>
        <sz val="11"/>
        <rFont val="Arial Narrow"/>
        <family val="2"/>
      </rPr>
      <t xml:space="preserve">
X= 607 259
Y=1 392 317</t>
    </r>
  </si>
  <si>
    <r>
      <rPr>
        <b/>
        <sz val="11"/>
        <rFont val="Arial Narrow"/>
        <family val="2"/>
      </rPr>
      <t>Début</t>
    </r>
    <r>
      <rPr>
        <sz val="11"/>
        <rFont val="Arial Narrow"/>
        <family val="2"/>
      </rPr>
      <t xml:space="preserve">
X= 598 696
Y=1 407 898
</t>
    </r>
    <r>
      <rPr>
        <b/>
        <sz val="11"/>
        <rFont val="Arial Narrow"/>
        <family val="2"/>
      </rPr>
      <t>Fin</t>
    </r>
    <r>
      <rPr>
        <sz val="11"/>
        <rFont val="Arial Narrow"/>
        <family val="2"/>
      </rPr>
      <t xml:space="preserve">
X= 590 107
Y=1 423 758</t>
    </r>
  </si>
  <si>
    <r>
      <rPr>
        <b/>
        <sz val="11"/>
        <rFont val="Arial Narrow"/>
        <family val="2"/>
      </rPr>
      <t>Début</t>
    </r>
    <r>
      <rPr>
        <sz val="11"/>
        <rFont val="Arial Narrow"/>
        <family val="2"/>
      </rPr>
      <t xml:space="preserve">
X= 598 696
Y=1 407 898
</t>
    </r>
    <r>
      <rPr>
        <b/>
        <sz val="11"/>
        <rFont val="Arial Narrow"/>
        <family val="2"/>
      </rPr>
      <t>Fin</t>
    </r>
    <r>
      <rPr>
        <sz val="11"/>
        <rFont val="Arial Narrow"/>
        <family val="2"/>
      </rPr>
      <t xml:space="preserve">
X= 603 130
Y=1 416 434</t>
    </r>
  </si>
  <si>
    <t>DRATP Amoron'i Mania</t>
  </si>
  <si>
    <t>Réception provisoire le 12/10/2020</t>
  </si>
  <si>
    <t>Installation de chantier</t>
  </si>
  <si>
    <t>Problème de sécurité</t>
  </si>
  <si>
    <t>Travaux de terrassement</t>
  </si>
  <si>
    <t>Nettoyage des abords du pont</t>
  </si>
  <si>
    <t>Reception Provisoire</t>
  </si>
  <si>
    <t>013</t>
  </si>
  <si>
    <t>Travaux de Construction Pavage dans la Commune Rurale d'Antsalova District Antsalova et Région Melaky</t>
  </si>
  <si>
    <t>DIRECTION CENTRALE ANOSY</t>
  </si>
  <si>
    <t>- Sécurité des usagers;                - Confort des usagers;                   - Reduction des tempts de parcourt;</t>
  </si>
  <si>
    <t xml:space="preserve">Axe : RNT8a, Section N° 01                           de                                                             (044°56.188' ; -18.673190°)          à                                                       (44.621320° ; -18.674980°)                                                                  Axe : RNT8a, Section N° 02                           de                                                             (44.621320° ; -18.674980°)           à                                                          ( 44.621670° ; -18.676180°)                                                                  Axe : RNT8a, Section N° 03                           de                                                             ( 44.621670° ; -18.676180°)          à                                                              ( 44.623541°; -18.674688°)                                                                  Axe : RNT8a, Section N° 04                           de                                                             ( 44.623541°; -18.674688°)           à                                                       (44.621320°;-18.674980°)                                                                  </t>
  </si>
  <si>
    <t>PK 0+000PK 0+242PK 0+382PK 0+664</t>
  </si>
  <si>
    <t>PK 0+242PK 0+382PK 0+664PK 0+939</t>
  </si>
  <si>
    <t>Les Usagers de la RN</t>
  </si>
  <si>
    <t>Travaux d'Entretien Améliorant</t>
  </si>
  <si>
    <t>Trois (03) Mois</t>
  </si>
  <si>
    <t>Lancement</t>
  </si>
  <si>
    <t>Les requêttes ont été transmis à la Direction Centrale Anosy</t>
  </si>
  <si>
    <t>- Maintenir la traficabilité 12/12;    - Sécurité des usagers;                       - Confort    des usagers;                      - Reduction des temps de parcourt;</t>
  </si>
  <si>
    <t>014</t>
  </si>
  <si>
    <t xml:space="preserve">    Marché N° 012-DRAP-SRTP/MLK/PRMP/FR-20 
</t>
  </si>
  <si>
    <t>Travaux d'Entretien Améliorant de la RNS1bis au PK 341+100 dans la Région Melaky</t>
  </si>
  <si>
    <r>
      <rPr>
        <b/>
        <u/>
        <sz val="11"/>
        <color theme="1"/>
        <rFont val="Calibri"/>
        <family val="2"/>
        <scheme val="minor"/>
      </rPr>
      <t>Nom et prénom</t>
    </r>
    <r>
      <rPr>
        <sz val="11"/>
        <color theme="1"/>
        <rFont val="Calibri"/>
        <family val="2"/>
        <scheme val="minor"/>
      </rPr>
      <t xml:space="preserve"> : RAJAONA Lalanirina Jean luc                                                        </t>
    </r>
    <r>
      <rPr>
        <u/>
        <sz val="11"/>
        <color theme="1"/>
        <rFont val="Calibri"/>
        <family val="2"/>
        <scheme val="minor"/>
      </rPr>
      <t>Mail</t>
    </r>
    <r>
      <rPr>
        <sz val="11"/>
        <color theme="1"/>
        <rFont val="Calibri"/>
        <family val="2"/>
        <scheme val="minor"/>
      </rPr>
      <t xml:space="preserve"> : drtpmelaky@gmail.com                 </t>
    </r>
    <r>
      <rPr>
        <b/>
        <u/>
        <sz val="11"/>
        <color theme="1"/>
        <rFont val="Calibri"/>
        <family val="2"/>
        <scheme val="minor"/>
      </rPr>
      <t>Tél</t>
    </r>
    <r>
      <rPr>
        <sz val="11"/>
        <color theme="1"/>
        <rFont val="Calibri"/>
        <family val="2"/>
        <scheme val="minor"/>
      </rPr>
      <t xml:space="preserve"> : - 034 01 769 34                             </t>
    </r>
    <r>
      <rPr>
        <b/>
        <u/>
        <sz val="11"/>
        <color theme="1"/>
        <rFont val="Calibri"/>
        <family val="2"/>
        <scheme val="minor"/>
      </rPr>
      <t>Fonction</t>
    </r>
    <r>
      <rPr>
        <sz val="11"/>
        <color theme="1"/>
        <rFont val="Calibri"/>
        <family val="2"/>
        <scheme val="minor"/>
      </rPr>
      <t xml:space="preserve"> : DIRECTEUR REGIONALE DE L'AMENAGEMENT DU TERRITOIRE ET DES TRAVAUX PUBLICS"</t>
    </r>
  </si>
  <si>
    <t>- Sécurité des usagers;                      - Confort des usagers;                         - Reduction des tempts de parcourt;                        - Traficabiité 12/12</t>
  </si>
  <si>
    <t xml:space="preserve">Travaux de reconstruction  d'un ponceau 6ml, ces ouvrages annexe et remise en état remblais d'accès </t>
  </si>
  <si>
    <t xml:space="preserve">PK 341+100 / 044°52'50.57'' E; 17°55'50.53''S  </t>
  </si>
  <si>
    <t>PK 341+100</t>
  </si>
  <si>
    <t>MIHARI</t>
  </si>
  <si>
    <t>En attente de visa Marché FR</t>
  </si>
  <si>
    <t>- Descomptes total et attachement envoyé au fonds routier</t>
  </si>
  <si>
    <t>Réception technique prononcée,
En attente réception provisoire</t>
  </si>
  <si>
    <t>Préparation fin de chantier</t>
  </si>
  <si>
    <t>- Retard considéré par rapport à la prévision dû à l'insécurité : deux fois attaqués par les dahalo depuis le début de chantier ;
- Réorganisation des chantiers avec les forces de l'ordre;
- Visite de chantier des membres de contrôles obligatoire avec les forces de l'ordre ;
- Travaux dans la période de pluies.</t>
  </si>
  <si>
    <t>O.S : 11/08/2020</t>
  </si>
  <si>
    <t xml:space="preserve">
- Travaux Recéptionné provisoirement le 15/09/20 
</t>
  </si>
  <si>
    <t>DIAH</t>
  </si>
  <si>
    <t xml:space="preserve">
- Travaux Recéptionné provisoirement le 02/10/20 
</t>
  </si>
  <si>
    <t xml:space="preserve">
- Travaux Recéptionné provisoirement le 20/10/20 
</t>
  </si>
  <si>
    <t xml:space="preserve">
- Travaux Recéptionné provisoirement le 14/09/20 
</t>
  </si>
  <si>
    <t>0%(Payement  En cours)</t>
  </si>
  <si>
    <t xml:space="preserve">
'- Travaux Recéptionné provisoirement le 20/10/20 </t>
  </si>
  <si>
    <t xml:space="preserve"> - KM
 - NBRE DE BRECHE TRAITEE</t>
  </si>
  <si>
    <t>14°15'28,2'' S; 
50°09'33'7" E
14°16'39,1''S; 
50°10'41",4 E</t>
  </si>
  <si>
    <t>14°54'10,25''S 
50°16'44,68''E , 
 14°59'58,8''S 
50°19'03,6''E</t>
  </si>
  <si>
    <t>14°30'52,6''S 
49°46'26,3''E , 
 14°39'56,5''S 
49°39'25,2''E</t>
  </si>
  <si>
    <t>14°30'56,0''S  
49°52'19,1''E , 
 14°30'52,6''S  
49°46'26,3''E</t>
  </si>
  <si>
    <t>14°15'54,7''S  
50°05'22,7''E 
 14°30'56,0''S  
49°52'19,1''E</t>
  </si>
  <si>
    <t>13°22'36,96''S  
49°59'12,65''E ,  
13°21'16,26''S  
50°00'24,86''E</t>
  </si>
  <si>
    <t>N°123/MATP/DINFRA/PRMP….</t>
  </si>
  <si>
    <t xml:space="preserve"> -Latitude: 22°41'17,46''  S
-Longitude: 46°03'61,86'' E
 -Latitude: 22°83'83,83''  S
-Longitude: 46°13'14,34'' E</t>
  </si>
  <si>
    <t>Travaux Recéptionné provisoirement le 19 Aout 2020</t>
  </si>
  <si>
    <t>-Latitude: 22°18'88,88''  S
-Longitude: 46°67'75,00'' E
'-Latitude: 22°18'88,88''  S
-Longitude: 46°43'00'' E</t>
  </si>
  <si>
    <t>Travaux Recéptionné provisoirement le 20Aout 2020</t>
  </si>
  <si>
    <t>-Latitude: 22°18'88,88''  S
-Longitude: 46°43'00'' E
'-Latitude: 22°40'59,80''  S
-Longitude: 46°14'45,90'' E</t>
  </si>
  <si>
    <t>PK 532+406</t>
  </si>
  <si>
    <t xml:space="preserve">PK 564+000 </t>
  </si>
  <si>
    <t>PK 600+001</t>
  </si>
  <si>
    <t>PK 564+000</t>
  </si>
  <si>
    <t>RP prevue le 15/10/20 reporté ultérieurement</t>
  </si>
  <si>
    <t>Travaux d’ Urgence de retablissemebnt de circulation et de construction de pile intermediaire du Pont d' Andranomena sur la RNS 27 au PK 106+600 Ivohibe</t>
  </si>
  <si>
    <t>PK 106+600 IVOHIBE</t>
  </si>
  <si>
    <t>-Latitude:22°28'54,8''S
-Longitude: 46°52'55,0'' E</t>
  </si>
  <si>
    <t>011-MATP/PRMP/TP-RPI.20</t>
  </si>
  <si>
    <t>DINFRA/DRATP/SRTP IHOROMBE</t>
  </si>
  <si>
    <t>Travaux de retablissement de circulation sur la RNS 27, construction de Pont en BA au PK 28+400.</t>
  </si>
  <si>
    <t>09-DRATP/SRTP/IHR/CP.18/FER/2020</t>
  </si>
  <si>
    <t>Travaux d' entretien de batiment pour bureau et logement du SRTP Ihorombe</t>
  </si>
  <si>
    <t>05-DRATP/SRTP/IH/CP 18/BAT/2020</t>
  </si>
  <si>
    <t>L'entreprise titulaire est cours de preparation du receprion technique</t>
  </si>
  <si>
    <t xml:space="preserve">Retard par rapport aux prévisions du programme des travaux </t>
  </si>
  <si>
    <t>30 Mois</t>
  </si>
  <si>
    <t>Convention n° 007-TR/MATP/PRMP/TP-RPI.20</t>
  </si>
  <si>
    <t>91 jours</t>
  </si>
  <si>
    <t>20 au 27 Octobre 2020</t>
  </si>
  <si>
    <t>Probleme de recrutement des cantonniers dû au insécurité</t>
  </si>
  <si>
    <t>Réceptionné</t>
  </si>
  <si>
    <t>Contrat ayant reçu l'ANO de la BAD le 06/06/2020 
Contrat approuvé 08/10/2020 et enregistré le 20/10/2020</t>
  </si>
  <si>
    <t xml:space="preserve">Rapport d'établissement : 15/10/2020
Prestations en cours </t>
  </si>
  <si>
    <t>Négociation le vendredi 28/08/2020 
Contrat à finaliser</t>
  </si>
  <si>
    <t>document de politique</t>
  </si>
  <si>
    <t>Nbb de politique élaborée</t>
  </si>
  <si>
    <t>NATIONAL</t>
  </si>
  <si>
    <t>Etat, CTD, Bailleurs, Secteur privé</t>
  </si>
  <si>
    <r>
      <rPr>
        <b/>
        <sz val="12"/>
        <color theme="1"/>
        <rFont val="Calibri"/>
        <family val="2"/>
        <scheme val="minor"/>
      </rPr>
      <t>Les principales activtiés hors PTA au niveau de la DAP :</t>
    </r>
    <r>
      <rPr>
        <sz val="11"/>
        <color theme="1"/>
        <rFont val="Calibri"/>
        <family val="2"/>
        <scheme val="minor"/>
      </rPr>
      <t xml:space="preserve">
- Ouverture des plis (AMI) pour l'élaboration du plan de communication de la PNDIE et pour élaboration du cadre juridique de la PNDIE  (financement : PROSPERER)
- Finalisation du portail des infrastructures et équipements et uniformisation des codes des infrastructures.
- Préparation du Bilan annuel du MATP avec la DPSE</t>
    </r>
  </si>
  <si>
    <t xml:space="preserve"> '- Bien-être social et amélioration des conditions de vie au niveau local.
- Compétitivité économique des régions et attraction des investissements privés
- Augmentation de la création d’emploi via le secteur BTP et valorisation des ressources locales
- Infrastructures et équipements durable et adaptés au phénomène de changement climatique</t>
  </si>
  <si>
    <t>70% (PAT)
50% (Ouvrage)</t>
  </si>
  <si>
    <t>Période de garantie</t>
  </si>
  <si>
    <t xml:space="preserve">Financement Fonds Routier </t>
  </si>
  <si>
    <t>Arrêt de chantier
(Attente avenant)</t>
  </si>
  <si>
    <t>Financement Fonds Routier CP18
Projet d'avenant en cours</t>
  </si>
  <si>
    <t>Financement Fonds Routier CP18</t>
  </si>
  <si>
    <t>Projet d'avenant en cours</t>
  </si>
  <si>
    <t>Prolongation du delai d'exécution</t>
  </si>
  <si>
    <t>Préparation réception technique</t>
  </si>
  <si>
    <t>Réception provisoire prononcée</t>
  </si>
  <si>
    <t>Travaux d'urgence de réparation de la RN7
Lot 02 : entre PK 234 et PK 404</t>
  </si>
  <si>
    <t xml:space="preserve">rktv.marcellin@gmail.com
034 02 121 22
srtp.amoronimania@gmail.com
034 04 177 47
rasamoelinaandry1@gmail.com
034 19 596 97
</t>
  </si>
  <si>
    <t>100 km</t>
  </si>
  <si>
    <t>234+000</t>
  </si>
  <si>
    <t>404+000</t>
  </si>
  <si>
    <t>HAUTE MATSIATRA
AMORON'I MANIA</t>
  </si>
  <si>
    <t>Marché 
n° 101-TR/MAHTP/PRMP/TP-RPI.19</t>
  </si>
  <si>
    <t>Travaux d'urgence de réparation de la RN7Lot 02 : entre PK 234 et PK 404</t>
  </si>
  <si>
    <t>Entreprise LA PRECISION SARL</t>
  </si>
  <si>
    <t>Travaux permettant d'entretenir la route RN7</t>
  </si>
  <si>
    <t>DRATP 
Amoron'i Mania
(Adaptation aux contraintes)</t>
  </si>
  <si>
    <t>Travaux d'entretien améliorant de la RNT47 entre les PK 10+500 et PK 19+200</t>
  </si>
  <si>
    <t>tokiarimamy@yahoo.fr
034 07 522 03
srtp.amoronimania@gmail.com
034 04 177 47
rasamoelinaandry1@gmail.com
034 19 596 97</t>
  </si>
  <si>
    <t>2,000 km
02 dalots et
01 pont</t>
  </si>
  <si>
    <t>10+500</t>
  </si>
  <si>
    <t>19+200</t>
  </si>
  <si>
    <t>Convention 
n° 01/2020/DRATP/SRTP/AIM/FR</t>
  </si>
  <si>
    <t>Entreprise HRC</t>
  </si>
  <si>
    <t>Travaux d'urgence pour la construction du mur de protection au PK 27+800 et dalot cadre en béton armé au PK 33+900 sur la RNT35</t>
  </si>
  <si>
    <t>ikemarija@yahoo.fr
034 15 002 96</t>
  </si>
  <si>
    <t>100 m mur de protection 
et 1 dalot</t>
  </si>
  <si>
    <t>27+800</t>
  </si>
  <si>
    <t>33+900</t>
  </si>
  <si>
    <t>Convention 
n° 007-TR/MATP/PRMP/TP-RPI.20</t>
  </si>
  <si>
    <t>Entreprise NY FELANA</t>
  </si>
  <si>
    <t>Travaux de réhabilitation des ponts entre Anjoman'Akona et Manandriana</t>
  </si>
  <si>
    <t xml:space="preserve">rthierry.tp@gmail.com
034 05 614 13
tokiarimamy@yahoo.fr
034 07 522 03
srtp.amoronimania@gmail.com
034 04 177 47
</t>
  </si>
  <si>
    <t>unité d'ouvrage</t>
  </si>
  <si>
    <t>03 ponts</t>
  </si>
  <si>
    <t>unités d'ouvrages</t>
  </si>
  <si>
    <t>Convention 
n° 015 TR/MATP/PRMP/TP-RPI.20</t>
  </si>
  <si>
    <t>Entreprise GTLR Transport</t>
  </si>
  <si>
    <t>Travaux permettant d'entretenir la route Anjoman'Akona - Manandriana</t>
  </si>
  <si>
    <t>En attente de réception Provisoire</t>
  </si>
  <si>
    <t>28 oct au 03 Nov2020</t>
  </si>
  <si>
    <t>travaux terminés</t>
  </si>
  <si>
    <t>travaux terminés
attente dossiers de mandatement pour envoi  au FR</t>
  </si>
  <si>
    <t>100% (par rapport aux 2 mois d'éxécution prévus)</t>
  </si>
  <si>
    <t>En attente de réception technique</t>
  </si>
  <si>
    <t>REAL</t>
  </si>
  <si>
    <t>19/0820</t>
  </si>
  <si>
    <t>CI BLOC 22 /AR BETROKA</t>
  </si>
  <si>
    <t>CI BLOC 17/ AR IHOSY</t>
  </si>
  <si>
    <t>'-Latitude: 22°41'17,46''  S  
-Longitude: 46°03'61,86'' E                                                                           '-Latitude: 22°83'83,83''  S   -Longitude: 46°13'14,34'' E</t>
  </si>
  <si>
    <t>-Latitude: 22°18'88,88''  S
-Longitude: 46°67'75,00'' E   '-Latitude: 22°18'88,88''  S   -Longitude: 46°43'00'' E</t>
  </si>
  <si>
    <t>-Latitude: 22°18'88,88''  S
-Longitude: 46°43'00'' E  '-Latitude: 22°40'59,80''  S   -Longitude: 46°14'45,90'' E</t>
  </si>
  <si>
    <t>1292 - ARM/CP18/FR.2019</t>
  </si>
  <si>
    <t>1283 - ARM/CP18/FR.2019</t>
  </si>
  <si>
    <t>1284 - ARM/CP18/FR.2019</t>
  </si>
  <si>
    <t>1285 - ARM/CP18/FR.2019</t>
  </si>
  <si>
    <t xml:space="preserve">Travaux d’Entretien Améliorant  et Spécialisé de la RNS 13 entre les 
PK 0 et PK 57 (Car  RN7 (PK 613) Radier lampety   (Limite DIRTPM F/U))
</t>
  </si>
  <si>
    <t xml:space="preserve"> Travaux d’Entretien de Routine de la RNP 7 entre PK 532+406 et PK 564+000 </t>
  </si>
  <si>
    <t xml:space="preserve">Travaux d’Entretien de Routine de la RNP 7entre PK 564+000 et PK 600+000 </t>
  </si>
  <si>
    <t>Travaux d’Entretien de Routine de la RNP 7entre PK 564+000 et PK 600+001</t>
  </si>
  <si>
    <t>PK 0 et PK 57</t>
  </si>
  <si>
    <t xml:space="preserve"> PK 532+406 et PK 564+000 </t>
  </si>
  <si>
    <t xml:space="preserve"> PK 564+000 et PK 600+000 </t>
  </si>
  <si>
    <t>PK 564+000 et PK 600+001</t>
  </si>
  <si>
    <t>FONDS ROUTIERS</t>
  </si>
  <si>
    <t>Travaux d'entretien</t>
  </si>
  <si>
    <t>191,3-162,702</t>
  </si>
  <si>
    <t>Autre</t>
  </si>
  <si>
    <t>Travaux d'entretien Routine de la RNP7 entre les PK 404 et PK 462 (Entrée nord Fianarantsoa/Entrée nord Ambalavao)</t>
  </si>
  <si>
    <t>LOT N° 10-B07
 Travaux d'entretien Routine de la RNP7 entre les PK 404 et PK 462 (Entrée nord Fianarantsoa/Entrée nord Ambalavao)</t>
  </si>
  <si>
    <t>Travaux d'entretien Routine de la RNP7 entre les PK 462 et PK 490 (Entrée nord Ambalavao/Borne n°490)</t>
  </si>
  <si>
    <t>LOT N° 11-B07
 Travaux d'entretien Routine de la RNP7 entre les PK 462 et PK 490 (Entrée nord Ambalavao/Borne n°490)</t>
  </si>
  <si>
    <t>Travaux d'entretien Routine de la RNP7 entre les PK 490 et PK 532,406 (Borne n°490/Mahasoa Sud)</t>
  </si>
  <si>
    <t>LOT N° 12-B07
Travaux d'entretien Routine de la RNP7 entre les PK 490 et PK 532,406 (Borne n°490/Mahasoa Sud)</t>
  </si>
  <si>
    <t>AGENCE ROUTIERE / DRATP Alaotra Mangoro</t>
  </si>
  <si>
    <t>FANDROSOANA</t>
  </si>
  <si>
    <t>Travaux en cours : reste trottoir, en attente réception technique</t>
  </si>
  <si>
    <t xml:space="preserve">
Avenant approuvé, en cours d'exécution</t>
  </si>
  <si>
    <t xml:space="preserve"> reception provisoire effectuée le 04 novembre 2020
reception technique le lundi 19/10/2020 </t>
  </si>
  <si>
    <t xml:space="preserve"> reception provisoire effectuée le 04 novembre 2020</t>
  </si>
  <si>
    <t>FR TU 2020</t>
  </si>
  <si>
    <t>Travaux  de remise en état de la chaussée et traitement de brèche Betongolo</t>
  </si>
  <si>
    <t>RAKOTOVAO Andriatiana Marcellin; Chef Service des Routes</t>
  </si>
  <si>
    <t>ml d' ouvrage de protection avec ml de chaussée et ml d'ouvrage d'assainissement avec ml de bordure de trottoir</t>
  </si>
  <si>
    <t>400 ml d'ouvrage d'assainissement avec 400ml de bordure de trottoir (fossé maçonné) et 75ml d'ouvrage de protection (mur de soutennement) avec 400ml de chaussée</t>
  </si>
  <si>
    <t>PTA</t>
  </si>
  <si>
    <t>Début: lat: 18°54'23,68"
S- long: 47°32'25,33"E
 Fin: 18°54'07,39"S- long:
47°32'16,68"E</t>
  </si>
  <si>
    <t xml:space="preserve">ANTANANARIVO RENIVOHITRA </t>
  </si>
  <si>
    <t>CU ANTANANARIVO</t>
  </si>
  <si>
    <t>059-TR-MAHTP/PRMP/TP-FR.20</t>
  </si>
  <si>
    <t>ENTREPRISE ANGELO</t>
  </si>
  <si>
    <t>06 au 13 Nov</t>
  </si>
  <si>
    <t>En attente de reception provisoire</t>
  </si>
  <si>
    <t>Réception provisoire le 16/11/2020</t>
  </si>
  <si>
    <t>Travaux d'Entretien  Améliorant Ouvrages sur la RNS10 au PK60+800 et PK62+400</t>
  </si>
  <si>
    <t xml:space="preserve"> RNS10 : 
PK60+800: Lat:23°30'24.42"S / Long:44°19'54.57"E
PK62+400: Lat: 23°31'38.24" / Long: 44°19'21.81"E</t>
  </si>
  <si>
    <t>RNS10 au PK60+800</t>
  </si>
  <si>
    <t>RNS10 au PK62+400</t>
  </si>
  <si>
    <t>N°21-DRATP/SRTP/SO/CP.18/FR/2019</t>
  </si>
  <si>
    <t>Travaux d'Entretien  Améliorant Ouvrages sur la RNS10 au PK60+800 et PK62+400)</t>
  </si>
  <si>
    <t>MAHAMPY</t>
  </si>
  <si>
    <t>Travaux HIMO Structurée sur la RNT17A au PK18+000 (Entrée Bezaha), PK73+600 (Pont Sakamarebe) et PK85+000 (Sakavata)</t>
  </si>
  <si>
    <t xml:space="preserve"> RNT17A : 
Debut:Lat: 23°30'.00"S / Long:  44°30'.00"E
Fin: Lat: 23°28'59,01"S / Long: 44°56'7,20"E</t>
  </si>
  <si>
    <t>RNT17A au PK18+000 (Entrée Bezaha)</t>
  </si>
  <si>
    <t>RNT17A au PK85+000 (Sakavata)</t>
  </si>
  <si>
    <t>BETIOKY SUD / BENENITRA</t>
  </si>
  <si>
    <t>Commune rurale Bezaha / Belamoty</t>
  </si>
  <si>
    <t>N°20-DRATP/SRTP/SO/CP.18/FR/2019</t>
  </si>
  <si>
    <t>NIMRODA</t>
  </si>
  <si>
    <t>Travaux d'Entretien Specialisé du Bac de Beroroha sur la RNT15 au PK200+000</t>
  </si>
  <si>
    <t>Nombre de bac entretenues</t>
  </si>
  <si>
    <t xml:space="preserve"> RNT15 : 
Lat: 21°40'44,08''S /Long: 45°10'8,53''E</t>
  </si>
  <si>
    <t>RNT15 au PK200+000</t>
  </si>
  <si>
    <t>BEROROHA</t>
  </si>
  <si>
    <t>Commune rurale Beroroha</t>
  </si>
  <si>
    <t>N°19-DRATP/SRTP/SO/CP.18/FR/2019</t>
  </si>
  <si>
    <t>Travaux d'entretien Routine de la RNT9 entre les PK 0 et PK 47 (Toliara/Ankilimalinike Limite SUBTP 44/41)</t>
  </si>
  <si>
    <t>Travaux d'entretien Routine de la RNP7 entre les PK 890 et PK 926,662 (Borne n°890/Borne kilométrique N°923)</t>
  </si>
  <si>
    <t>Travaux receptionnés provisoirement en date du 05 Novembre 2020</t>
  </si>
  <si>
    <t>DRATP Betsiboka</t>
  </si>
  <si>
    <t>-Difficulté pour l'installation de chantier (améné des personnels et matériels) suite à l'urgence sanitaire
-Difficulté pour la visite de chantier (faute des matériels roulants)
-réception technique des travaux réalisée en date du 03 novembre 2020
-réception provisoire prévue le 17 novembre 2020</t>
  </si>
  <si>
    <t>-Difficulté pour la visite de chantier (faute des matériels roulants)
-réception technique des travaux réalisée en date du 02 octobre 2020
-réception provisoire réalisée le 15 octobre 2020</t>
  </si>
  <si>
    <t>-Difficulté pour l'installation de chantier (améné des personnels et matériels) suite à l'urgence sanitaire
-Difficulté pour la visite de chantier (faute des matériels roulants)
-réception provisoire des travaux réalisée en date du 01 octobre 2020</t>
  </si>
  <si>
    <t>Travaux d'entretien Améliorant et Spécialisée sur la RNT8c entre les PK 0+000 (Antabilao) et PK 6+000 (Antafia)</t>
  </si>
  <si>
    <t xml:space="preserve">0+000 
</t>
  </si>
  <si>
    <t xml:space="preserve">6+000 </t>
  </si>
  <si>
    <t>-OS de demarrage des travaux : 29 octobre 2020</t>
  </si>
  <si>
    <t>DRATP
Atsinanana</t>
  </si>
  <si>
    <t>Travaux d'entretien améliorant de Chaussée-Travaux de PAT sur chaussées revêtues</t>
  </si>
  <si>
    <t>Responsable du projet : GANOMANANA Raymond Alberto; SRTP Atsinanana;
Tel : 034 17 144 21 - ganomanananaraymond@gmail.com</t>
  </si>
  <si>
    <t>S 18°58'55''  E 48°56'34''
S 19°16'53'' E 48°56'22''</t>
  </si>
  <si>
    <t xml:space="preserve">RANS 11A Antsapanana entre PK 00+000   </t>
  </si>
  <si>
    <t xml:space="preserve">RNS11A PK 44+628
Vatomandry (Début chaussée sovietique) </t>
  </si>
  <si>
    <t xml:space="preserve">
Vatomandry</t>
  </si>
  <si>
    <t>1112-DRATP/Ats/CP18/FR/2020</t>
  </si>
  <si>
    <t>MAHAVANONTSOA</t>
  </si>
  <si>
    <t>travaux en cours</t>
  </si>
  <si>
    <t>127 894 700 .00</t>
  </si>
  <si>
    <t>RNS11 entre  PK 70 +556 (Sortie Pont Sakanila Tsarasambo  )</t>
  </si>
  <si>
    <t>RNS 11A au PK 84+300 (Biffurc Marosiky)</t>
  </si>
  <si>
    <t>1113-DRATP/Ats/CP18/FR/2020</t>
  </si>
  <si>
    <t>QUICKBAT</t>
  </si>
  <si>
    <t xml:space="preserve">Travaux d’entretien spécialisé du bac de Menagisy sur  RNT 23 au PK 12+000 : </t>
  </si>
  <si>
    <t>bac  entretenu  et en etat de marche</t>
  </si>
  <si>
    <t>maintenir le réseau routier et structurant en état</t>
  </si>
  <si>
    <t>E 48°41’69,77’  S19°56’51,94’’</t>
  </si>
  <si>
    <t>RNT 23 au PK 12+000 (Menagisy)</t>
  </si>
  <si>
    <t>Toutes les activités pour  les riverains de la RN T23 
 Toute la population de l'agglomération de la région Atsinanana : Mahanoro, et Marolambo</t>
  </si>
  <si>
    <t>1121-DRATP/Ats/CP18/FR/2020</t>
  </si>
  <si>
    <t>Installation</t>
  </si>
  <si>
    <t>Bac  fonctionnant normalement,réseau routier  non interrompu</t>
  </si>
  <si>
    <t xml:space="preserve">Travaux d’entretien spécialisé du bac de Manonilaza  sur  RNT 11 au PK 137+800 : </t>
  </si>
  <si>
    <t>E 48°38’22,82’’
 S 20°16’23,88’’</t>
  </si>
  <si>
    <t xml:space="preserve"> RNT 11 au PK 137+800 (Manonilaza)</t>
  </si>
  <si>
    <t>Masomeloka</t>
  </si>
  <si>
    <t>Toutes les activités pour  les riverains de  RNT11
 Toute la population de l'agglomération de la région Atsinanana Mahanoro et Masomeloka</t>
  </si>
  <si>
    <t>1122-DRATP/Ats/CP18/FR/2020</t>
  </si>
  <si>
    <t xml:space="preserve">Travaux d’entretien spécialisé du bac d’Andranotsara  sur  RNT 11 au PK 155+100 : </t>
  </si>
  <si>
    <t>E48°42’27,66’’ 
S 20°08’40,47’’</t>
  </si>
  <si>
    <t>RNT 11 au PK 155+100(Andaranotsara)</t>
  </si>
  <si>
    <t>1123-DRATP/Ats/CP18/FR/2020</t>
  </si>
  <si>
    <t>TSARADIA</t>
  </si>
  <si>
    <t xml:space="preserve">Travaux d’entretien spécialisé du bac de Salehy sur  RNT 11 au PK 173+200 : </t>
  </si>
  <si>
    <t>E  48°47’04,72’’
S 19°59’31,85’’</t>
  </si>
  <si>
    <t xml:space="preserve"> RNT 11 au PK 173+200 (Salehy)</t>
  </si>
  <si>
    <t>1124-DRATP/Ats/CP18/FR/2020</t>
  </si>
  <si>
    <t>MAC CONSTRUCTIONS</t>
  </si>
  <si>
    <t xml:space="preserve"> reception provisoire : 04 novembre 2020</t>
  </si>
  <si>
    <t>Travaux en cours d'exécution, et présentent de retard rémarquable par rapport au delai prévisionnel.  Actuellement, on a constaté 30 jours de retard .</t>
  </si>
  <si>
    <t xml:space="preserve">-Travaux préparatoires
-Demolition des ouvrage
-Implantation
</t>
  </si>
  <si>
    <t>Travaux en cours de démarrage</t>
  </si>
  <si>
    <t>Travaux d'Entretien courant des routes nationales sur la RN42 / Travaux de traitement des points  noirs entre pk91+000 et pk 91+484: mise en oeuvre d'un empierrement, costruction de fossé maçonné et mur de soutenement pour protection.</t>
  </si>
  <si>
    <t>61,824 km de route</t>
  </si>
  <si>
    <t xml:space="preserve">Isorana:
 21°19'27"S
 46°55'57"E) 
Ikalamavony : 
21°09'50"S 
46°35'46"E
</t>
  </si>
  <si>
    <t>N° 10-DRATP/SRTP/HM/CP.18/FR/2020</t>
  </si>
  <si>
    <t>Marché en cours visa au FR</t>
  </si>
  <si>
    <t>TRAVAUX RECEPTIONE PROVISOIREMENT LE 06/11/2020</t>
  </si>
  <si>
    <t>TRAVAUX RECEPTIONE PROVISOIREMENT LE 15/09/2020</t>
  </si>
  <si>
    <t>TRAVAUX  EN COURS</t>
  </si>
  <si>
    <t>TRAVAUX EN COURS</t>
  </si>
  <si>
    <t>travaux d'entretien</t>
  </si>
  <si>
    <t xml:space="preserve">Début: 21°27’11’’S – 47°33’50’’E   Fin: 21°32’03’’S – 47°32’77’’E  </t>
  </si>
  <si>
    <t>40+000</t>
  </si>
  <si>
    <t>Travaux de remise en état préalable, enlèvement d'éboulements, traitement des ouvrages, traitement de chaussées par empierrement macadam 40/70, entre PK 25+000 et PK 40+000.</t>
  </si>
  <si>
    <t>Marché en cours de visa</t>
  </si>
  <si>
    <t xml:space="preserve"> Recéption provisoire:  21/10/2020</t>
  </si>
  <si>
    <t xml:space="preserve"> Recéption provisoire: 21/10/2020</t>
  </si>
  <si>
    <t xml:space="preserve">  Recéption provisoire: 21/10/2020</t>
  </si>
  <si>
    <t xml:space="preserve"> Recéption provisoire: 22/10/2020</t>
  </si>
  <si>
    <t xml:space="preserve"> Recéption provisoire: 23/10/2020</t>
  </si>
  <si>
    <t>CP 18 /AC/Fonds Routier</t>
  </si>
  <si>
    <t>Travaux d'Entretien Courant de la RNS 25</t>
  </si>
  <si>
    <t>Début:21°14’39’’S – 47°23’46’’E       Fin: 22°15'14"S-47°26'27"E</t>
  </si>
  <si>
    <t>27+000</t>
  </si>
  <si>
    <t>35+000</t>
  </si>
  <si>
    <t>Ranomafana</t>
  </si>
  <si>
    <t>N°12-MATP/SG/DRATP/SRTP/V7V/CP.18/FR/2020</t>
  </si>
  <si>
    <t xml:space="preserve">Travaux de Points à Temps Bitumes et réfection localisée, réparation des ouvrages d'assainissements.
 entre PK 27+000 (Limite DRATP Vatovavy Fitovinany) et PK 35+000 (Entrée Ranomafana)
</t>
  </si>
  <si>
    <t>Es ALIA</t>
  </si>
  <si>
    <t>Recéption technique prévue 17/11/2020</t>
  </si>
  <si>
    <t>DRTP ANALANJIROFO</t>
  </si>
  <si>
    <t>Vu le retard considerable ; la demande de résiliation a été déposée  au PRMP</t>
  </si>
  <si>
    <t>Reprise des travaux et rattrapage de retard apès OS N°3</t>
  </si>
  <si>
    <t>Travaux en cours / demande de prolongation de délai de 02 mois</t>
  </si>
  <si>
    <t>SOMEEIM</t>
  </si>
  <si>
    <t>SOMA</t>
  </si>
  <si>
    <t>JAY</t>
  </si>
  <si>
    <t>NIRINA</t>
  </si>
  <si>
    <t>ARTINAH</t>
  </si>
  <si>
    <t xml:space="preserve">- Implantation des travaux ;
- déblai pour fouille ;
- pose pieux en bois.
</t>
  </si>
  <si>
    <t>Marché attribué - 
Implantation des travaux
Travaux en cours</t>
  </si>
  <si>
    <t>En attente attribution</t>
  </si>
  <si>
    <t xml:space="preserve"> En cours d'analyse CAO</t>
  </si>
  <si>
    <t>- Implantation des travaux ;
- Installation de chantier ;
- enlèvement des produits métalliques détériorés</t>
  </si>
  <si>
    <t>OS commencé du 28/10/20 Implantation de Travaux effectué</t>
  </si>
  <si>
    <t>Duplication  marché</t>
  </si>
  <si>
    <t>Travaux en cours :
- Déblai pour fouille ;
- Maçonnerie de moellon pour mur ;
- Fossé maçonné ;
- Radier en béton armé pour dalot.</t>
  </si>
  <si>
    <t>Marché attribué
En attente TEF</t>
  </si>
  <si>
    <t xml:space="preserve">     Marché attribué
    Marché envoyé CDE</t>
  </si>
  <si>
    <t>- Implantation des travaux ;
- Déblai pour fouille</t>
  </si>
  <si>
    <t>OS commencé du 29/10/20 Implantation de Travaux effectué</t>
  </si>
  <si>
    <t>Travaux en cours :
- béton Armé pour dalle dalot ;
'- Remblai d'emprunt ;
- Gabionnage</t>
  </si>
  <si>
    <t>Travaux exécutés :
- exécution des fouilles ;
- aménagement déviation ;
- béton de forme, enrochement et pose de pieux en bois ;
- radier et piédroit en béton armé.
Travaux en cours :
- béton armé pour dalle dalot</t>
  </si>
  <si>
    <t xml:space="preserve">Marché attribué -                  
 Envoyé à la primature </t>
  </si>
  <si>
    <t>Marché attribué -                   
Travaux en cours</t>
  </si>
  <si>
    <t>Marché attribué - 
Travaux en cours</t>
  </si>
  <si>
    <t>Marché attribué -             
Travaux en cours</t>
  </si>
  <si>
    <t xml:space="preserve">42 Km </t>
  </si>
  <si>
    <t>30 ml</t>
  </si>
  <si>
    <t>100 ml</t>
  </si>
  <si>
    <t>11 ml</t>
  </si>
  <si>
    <t>152 ml</t>
  </si>
  <si>
    <t>134 Km</t>
  </si>
  <si>
    <t>15 ml</t>
  </si>
  <si>
    <t>38 Km</t>
  </si>
  <si>
    <t>87 Km</t>
  </si>
  <si>
    <t>63 Km</t>
  </si>
  <si>
    <t>29 Km</t>
  </si>
  <si>
    <t>22 Km</t>
  </si>
  <si>
    <t>10 ml</t>
  </si>
  <si>
    <t>60 Km</t>
  </si>
  <si>
    <t>17 ml</t>
  </si>
  <si>
    <t>42,300 Km</t>
  </si>
  <si>
    <t>30 Km</t>
  </si>
  <si>
    <t>56 Km</t>
  </si>
  <si>
    <t>213,33 ml</t>
  </si>
  <si>
    <t>208,33 ml</t>
  </si>
  <si>
    <t>425 ml</t>
  </si>
  <si>
    <t>2000 ml</t>
  </si>
  <si>
    <t>10 558 ml</t>
  </si>
  <si>
    <t>76 Km</t>
  </si>
  <si>
    <t>4,5 Km</t>
  </si>
  <si>
    <t>3,7 Km</t>
  </si>
  <si>
    <t>33 Km</t>
  </si>
  <si>
    <t>210 ml</t>
  </si>
  <si>
    <t>1 Bac</t>
  </si>
  <si>
    <t>14,900 Km</t>
  </si>
  <si>
    <t>16,100 Km</t>
  </si>
  <si>
    <t>11,300 Km</t>
  </si>
  <si>
    <t>12,000 Km et 
2 dalots</t>
  </si>
  <si>
    <t>64,241 Km</t>
  </si>
  <si>
    <t>119,2 Km</t>
  </si>
  <si>
    <t>36,662 Km</t>
  </si>
  <si>
    <t>7 Km</t>
  </si>
  <si>
    <t>21 Km</t>
  </si>
  <si>
    <t>78 Km</t>
  </si>
  <si>
    <t>41 Km</t>
  </si>
  <si>
    <t>5 Km</t>
  </si>
  <si>
    <t>10 Km</t>
  </si>
  <si>
    <t>18 Km</t>
  </si>
  <si>
    <t>3,8 Km</t>
  </si>
  <si>
    <t>2,14 Km</t>
  </si>
  <si>
    <t>9 Km</t>
  </si>
  <si>
    <t>17 Km</t>
  </si>
  <si>
    <t>25 Km</t>
  </si>
  <si>
    <t>4 Km</t>
  </si>
  <si>
    <t>34 Km</t>
  </si>
  <si>
    <t>Km de route traitées</t>
  </si>
  <si>
    <t>11,5 Km</t>
  </si>
  <si>
    <t>24,52 Km</t>
  </si>
  <si>
    <t>20,377 Km</t>
  </si>
  <si>
    <t>25,739 Km</t>
  </si>
  <si>
    <t>31,767 Km</t>
  </si>
  <si>
    <t>117,1 Km</t>
  </si>
  <si>
    <t>5,2 Km</t>
  </si>
  <si>
    <t>11 Km</t>
  </si>
  <si>
    <t>9,2 Km</t>
  </si>
  <si>
    <t>88 Km</t>
  </si>
  <si>
    <t>52 Km</t>
  </si>
  <si>
    <t>33,679 Km de route
 2 dalots de 70x80</t>
  </si>
  <si>
    <t>61,820 Km de route
 4 dalots de 70x80</t>
  </si>
  <si>
    <t>23,40 Km de route
 1 mur de soutenement de 4m de long</t>
  </si>
  <si>
    <t>58 Km</t>
  </si>
  <si>
    <t>28 Km</t>
  </si>
  <si>
    <t>42,406 Km</t>
  </si>
  <si>
    <t>47 Km</t>
  </si>
  <si>
    <t>15,400 Km</t>
  </si>
  <si>
    <t>100 Km</t>
  </si>
  <si>
    <t>2,000 Km
02 dalots et
01 pont</t>
  </si>
  <si>
    <t>36 Km</t>
  </si>
  <si>
    <t>42 Km</t>
  </si>
  <si>
    <t>151 Km de route, 23 ponts à réparer ou à construire et des dalots cadre</t>
  </si>
  <si>
    <t>61 Km</t>
  </si>
  <si>
    <t>0,3 Km</t>
  </si>
  <si>
    <t>3,2 Km</t>
  </si>
  <si>
    <t>46 Km</t>
  </si>
  <si>
    <t>8 Km</t>
  </si>
  <si>
    <t>196 Km</t>
  </si>
  <si>
    <t>300 Km</t>
  </si>
  <si>
    <t>Entretien de 3 Km de points noirs pour relier 90 Km de route</t>
  </si>
  <si>
    <t>Entretien de 76 Km de route</t>
  </si>
  <si>
    <t>Traitement de points noirs de 400ML pour relier 70Km de route</t>
  </si>
  <si>
    <t>Traitement de points noirs de 300ML pour relier 40Km de route</t>
  </si>
  <si>
    <t xml:space="preserve">4,5 Km ; 1 Radier existant 60 ml et 1 nouveau Radier de 50 ml </t>
  </si>
  <si>
    <t>11,322 Km</t>
  </si>
  <si>
    <t>0,28 Km</t>
  </si>
  <si>
    <t>115 Km de cantonnage, 3.50 m3 de deblai et enlèvement d'éboulement rochuex</t>
  </si>
  <si>
    <t xml:space="preserve">TER: 25,956 Km de travaux de remise en état préalable;
550 Ml de fossé et/ou exutoire
225 m3 d'enlèvement d'atterrissement meuble sur chaussée
TEAO : 5,25 m3 de maçonnerie de moellons
1,13 m3 de béton armé
TEAC 3468 m3 de MS pour couche de roulement
38,88 m2 de pavage pour cunette transversale
</t>
  </si>
  <si>
    <t>84 Km</t>
  </si>
  <si>
    <t>40 Km</t>
  </si>
  <si>
    <t>7 Km de route</t>
  </si>
  <si>
    <t>-0,840 Km ruelles 
-3,609Km sentiers touristique
-18 ml de passerelles</t>
  </si>
  <si>
    <t>6 Km</t>
  </si>
  <si>
    <t>82 Km</t>
  </si>
  <si>
    <t>80 ml
300 m²</t>
  </si>
  <si>
    <t>148,4 ml</t>
  </si>
  <si>
    <t>418,87 ml</t>
  </si>
  <si>
    <t>1 U</t>
  </si>
  <si>
    <t>12 Km</t>
  </si>
  <si>
    <t>1 Pont</t>
  </si>
  <si>
    <t>59 Km</t>
  </si>
  <si>
    <t>8,05 Km</t>
  </si>
  <si>
    <t>36,001 Km</t>
  </si>
  <si>
    <t>61 Nbr</t>
  </si>
  <si>
    <t>52 Nbr</t>
  </si>
  <si>
    <t>42 Nbr</t>
  </si>
  <si>
    <t>892 ml</t>
  </si>
  <si>
    <t>222 ml</t>
  </si>
  <si>
    <t>600 ml</t>
  </si>
  <si>
    <t>150 ml</t>
  </si>
  <si>
    <t>130 ml</t>
  </si>
  <si>
    <t>340 ml</t>
  </si>
  <si>
    <t>3 Km</t>
  </si>
  <si>
    <t>82,6 Km</t>
  </si>
  <si>
    <t>160 ml</t>
  </si>
  <si>
    <t>230 ml</t>
  </si>
  <si>
    <t>35 ml</t>
  </si>
  <si>
    <t>125 ml</t>
  </si>
  <si>
    <t>20 ml</t>
  </si>
  <si>
    <t>90 ml</t>
  </si>
  <si>
    <t>159 ml</t>
  </si>
  <si>
    <t>190 ml</t>
  </si>
  <si>
    <t>20 Ponts</t>
  </si>
  <si>
    <t>95 Km</t>
  </si>
  <si>
    <t>50 Km</t>
  </si>
  <si>
    <t>46,956 Km</t>
  </si>
  <si>
    <t>103 Km</t>
  </si>
  <si>
    <t>66,662 Km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</si>
</sst>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4">
    <numFmt numFmtId="164" formatCode="_-* #,##0\ _€_-;\-* #,##0\ _€_-;_-* &quot;-&quot;\ _€_-;_-@_-"/>
    <numFmt numFmtId="165" formatCode="_-* #,##0.00\ _€_-;\-* #,##0.00\ _€_-;_-* &quot;-&quot;??\ _€_-;_-@_-"/>
    <numFmt numFmtId="166" formatCode="_-* #,##0_-;\-* #,##0_-;_-* &quot;-&quot;_-;_-@_-"/>
    <numFmt numFmtId="167" formatCode="0.000"/>
    <numFmt numFmtId="168" formatCode="#,##0.00_ ;\-#,##0.00\ "/>
    <numFmt numFmtId="169" formatCode="#,##0_ ;\-#,##0\ "/>
    <numFmt numFmtId="170" formatCode="_-* #,##0\ _€_-;\-* #,##0\ _€_-;_-* &quot;-&quot;??\ _€_-;_-@_-"/>
    <numFmt numFmtId="171" formatCode="_-* #,##0.00\ _€_-;\-* #,##0.00\ _€_-;_-* &quot;-&quot;\ _€_-;_-@_-"/>
    <numFmt numFmtId="172" formatCode="_-* #,##0.00\ _A_r_-;\-* #,##0.00\ _A_r_-;_-* &quot;-&quot;\ _A_r_-;_-@_-"/>
    <numFmt numFmtId="173" formatCode="[$-C0C]d\ mmm\ yyyy;@"/>
    <numFmt numFmtId="174" formatCode="[$]d\ mmm\ yyyy;@"/>
    <numFmt numFmtId="175" formatCode="0\+000"/>
    <numFmt numFmtId="176" formatCode="_-* #,##0.00_-;\-* #,##0.00_-;_-* &quot;-&quot;??_-;_-@_-"/>
    <numFmt numFmtId="177" formatCode="dd/mm/yy;@"/>
  </numFmts>
  <fonts count="37"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b/>
      <sz val="12"/>
      <color theme="1"/>
      <name val="Calibri"/>
      <family val="2"/>
      <scheme val="minor"/>
    </font>
    <font>
      <sz val="10"/>
      <name val="Arial"/>
      <family val="2"/>
    </font>
    <font>
      <b/>
      <u/>
      <sz val="12"/>
      <color theme="1"/>
      <name val="Calibri"/>
      <family val="2"/>
      <scheme val="minor"/>
    </font>
    <font>
      <u/>
      <sz val="7.7"/>
      <color theme="10"/>
      <name val="Calibri"/>
      <family val="2"/>
    </font>
    <font>
      <b/>
      <sz val="14"/>
      <color theme="1"/>
      <name val="Calibri"/>
      <family val="2"/>
      <scheme val="minor"/>
    </font>
    <font>
      <b/>
      <sz val="12"/>
      <color theme="0"/>
      <name val="Calibri"/>
      <family val="2"/>
      <scheme val="minor"/>
    </font>
    <font>
      <sz val="11"/>
      <color theme="1"/>
      <name val="Cambria"/>
      <family val="1"/>
      <scheme val="major"/>
    </font>
    <font>
      <b/>
      <sz val="10"/>
      <name val="Arial"/>
      <family val="2"/>
    </font>
    <font>
      <b/>
      <u/>
      <sz val="12"/>
      <color theme="1"/>
      <name val="Calibri"/>
      <family val="2"/>
    </font>
    <font>
      <sz val="12"/>
      <color theme="1"/>
      <name val="Calibri"/>
      <family val="2"/>
      <scheme val="minor"/>
    </font>
    <font>
      <sz val="10"/>
      <color theme="1"/>
      <name val="Arial"/>
      <family val="2"/>
    </font>
    <font>
      <sz val="9"/>
      <color theme="1"/>
      <name val="Calibri"/>
      <family val="2"/>
      <scheme val="minor"/>
    </font>
    <font>
      <sz val="10"/>
      <color theme="1"/>
      <name val="Calibri"/>
      <family val="2"/>
      <scheme val="minor"/>
    </font>
    <font>
      <sz val="8"/>
      <name val="Calibri"/>
      <family val="2"/>
      <scheme val="minor"/>
    </font>
    <font>
      <sz val="11"/>
      <name val="Calibri"/>
      <family val="2"/>
      <scheme val="minor"/>
    </font>
    <font>
      <sz val="11"/>
      <name val="Arial Narrow"/>
      <family val="2"/>
    </font>
    <font>
      <sz val="11"/>
      <color rgb="FFFF0000"/>
      <name val="Calibri"/>
      <family val="2"/>
      <scheme val="minor"/>
    </font>
    <font>
      <b/>
      <sz val="11"/>
      <name val="Calibri"/>
      <family val="2"/>
      <scheme val="minor"/>
    </font>
    <font>
      <b/>
      <sz val="11"/>
      <name val="Arial Narrow"/>
      <family val="2"/>
    </font>
    <font>
      <b/>
      <sz val="12"/>
      <name val="Arial Narrow"/>
      <family val="2"/>
    </font>
    <font>
      <u/>
      <sz val="11"/>
      <name val="Arial Narrow"/>
      <family val="2"/>
    </font>
    <font>
      <b/>
      <u/>
      <sz val="11"/>
      <name val="Arial Narrow"/>
      <family val="2"/>
    </font>
    <font>
      <vertAlign val="superscript"/>
      <sz val="11"/>
      <name val="Arial Narrow"/>
      <family val="2"/>
    </font>
    <font>
      <i/>
      <vertAlign val="superscript"/>
      <sz val="11"/>
      <name val="Arial Narrow"/>
      <family val="2"/>
    </font>
    <font>
      <i/>
      <sz val="11"/>
      <name val="Arial Narrow"/>
      <family val="2"/>
    </font>
    <font>
      <b/>
      <i/>
      <sz val="11"/>
      <name val="Arial Narrow"/>
      <family val="2"/>
    </font>
    <font>
      <b/>
      <u/>
      <sz val="11"/>
      <color theme="1"/>
      <name val="Calibri"/>
      <family val="2"/>
      <scheme val="minor"/>
    </font>
    <font>
      <u/>
      <sz val="11"/>
      <color theme="1"/>
      <name val="Calibri"/>
      <family val="2"/>
      <scheme val="minor"/>
    </font>
    <font>
      <sz val="11"/>
      <color theme="1"/>
      <name val="Arial Narrow"/>
      <family val="2"/>
    </font>
    <font>
      <sz val="11"/>
      <color theme="1"/>
      <name val="Calibri"/>
      <family val="2"/>
    </font>
    <font>
      <sz val="10"/>
      <name val="Arial Narrow"/>
      <family val="2"/>
    </font>
    <font>
      <b/>
      <sz val="9"/>
      <color theme="1"/>
      <name val="Calibri"/>
      <family val="2"/>
      <scheme val="minor"/>
    </font>
    <font>
      <sz val="10"/>
      <color rgb="FF000000"/>
      <name val="Arial Narrow"/>
      <family val="2"/>
    </font>
  </fonts>
  <fills count="28">
    <fill>
      <patternFill patternType="none"/>
    </fill>
    <fill>
      <patternFill patternType="gray125"/>
    </fill>
    <fill>
      <patternFill patternType="solid">
        <fgColor theme="0"/>
        <bgColor indexed="64"/>
      </patternFill>
    </fill>
    <fill>
      <patternFill patternType="solid">
        <fgColor theme="1"/>
        <bgColor indexed="64"/>
      </patternFill>
    </fill>
    <fill>
      <patternFill patternType="solid">
        <fgColor rgb="FFFFFF00"/>
        <bgColor indexed="64"/>
      </patternFill>
    </fill>
    <fill>
      <patternFill patternType="solid">
        <fgColor theme="3" tint="-0.249977111117893"/>
        <bgColor indexed="64"/>
      </patternFill>
    </fill>
    <fill>
      <patternFill patternType="solid">
        <fgColor theme="5" tint="-0.249977111117893"/>
        <bgColor indexed="64"/>
      </patternFill>
    </fill>
    <fill>
      <patternFill patternType="solid">
        <fgColor theme="6" tint="-0.499984740745262"/>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6" tint="0.59999389629810485"/>
        <bgColor indexed="64"/>
      </patternFill>
    </fill>
    <fill>
      <patternFill patternType="solid">
        <fgColor theme="3" tint="0.79998168889431442"/>
        <bgColor indexed="64"/>
      </patternFill>
    </fill>
    <fill>
      <patternFill patternType="solid">
        <fgColor theme="8" tint="0.59999389629810485"/>
        <bgColor indexed="64"/>
      </patternFill>
    </fill>
    <fill>
      <patternFill patternType="solid">
        <fgColor rgb="FFFFC000"/>
        <bgColor indexed="64"/>
      </patternFill>
    </fill>
    <fill>
      <patternFill patternType="solid">
        <fgColor theme="8" tint="-0.499984740745262"/>
        <bgColor indexed="64"/>
      </patternFill>
    </fill>
    <fill>
      <patternFill patternType="solid">
        <fgColor theme="9" tint="-0.499984740745262"/>
        <bgColor indexed="64"/>
      </patternFill>
    </fill>
    <fill>
      <patternFill patternType="solid">
        <fgColor theme="9" tint="0.59999389629810485"/>
        <bgColor indexed="64"/>
      </patternFill>
    </fill>
    <fill>
      <patternFill patternType="solid">
        <fgColor theme="9" tint="0.79998168889431442"/>
        <bgColor indexed="64"/>
      </patternFill>
    </fill>
    <fill>
      <patternFill patternType="solid">
        <fgColor theme="7" tint="-0.499984740745262"/>
        <bgColor indexed="64"/>
      </patternFill>
    </fill>
    <fill>
      <patternFill patternType="solid">
        <fgColor theme="7" tint="0.79998168889431442"/>
        <bgColor indexed="64"/>
      </patternFill>
    </fill>
    <fill>
      <patternFill patternType="solid">
        <fgColor rgb="FFFFFFBD"/>
        <bgColor indexed="64"/>
      </patternFill>
    </fill>
    <fill>
      <patternFill patternType="solid">
        <fgColor theme="6" tint="0.79998168889431442"/>
        <bgColor indexed="64"/>
      </patternFill>
    </fill>
    <fill>
      <patternFill patternType="solid">
        <fgColor theme="6" tint="0.39997558519241921"/>
        <bgColor indexed="64"/>
      </patternFill>
    </fill>
    <fill>
      <patternFill patternType="solid">
        <fgColor theme="7" tint="0.59999389629810485"/>
        <bgColor indexed="64"/>
      </patternFill>
    </fill>
    <fill>
      <patternFill patternType="solid">
        <fgColor theme="5" tint="0.39997558519241921"/>
        <bgColor indexed="64"/>
      </patternFill>
    </fill>
    <fill>
      <patternFill patternType="solid">
        <fgColor theme="2" tint="-0.499984740745262"/>
        <bgColor indexed="64"/>
      </patternFill>
    </fill>
    <fill>
      <patternFill patternType="solid">
        <fgColor theme="3" tint="0.59999389629810485"/>
        <bgColor indexed="64"/>
      </patternFill>
    </fill>
    <fill>
      <patternFill patternType="solid">
        <fgColor rgb="FFFF0000"/>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right/>
      <top/>
      <bottom style="thin">
        <color indexed="64"/>
      </bottom>
      <diagonal/>
    </border>
    <border>
      <left style="thin">
        <color indexed="64"/>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s>
  <cellStyleXfs count="16">
    <xf numFmtId="0" fontId="0" fillId="0" borderId="0"/>
    <xf numFmtId="165" fontId="5" fillId="0" borderId="0" applyFont="0" applyFill="0" applyBorder="0" applyAlignment="0" applyProtection="0"/>
    <xf numFmtId="165" fontId="1" fillId="0" borderId="0" applyFont="0" applyFill="0" applyBorder="0" applyAlignment="0" applyProtection="0"/>
    <xf numFmtId="0" fontId="1" fillId="0" borderId="0"/>
    <xf numFmtId="0" fontId="5" fillId="0" borderId="0"/>
    <xf numFmtId="0" fontId="7" fillId="0" borderId="0" applyNumberFormat="0" applyFill="0" applyBorder="0" applyAlignment="0" applyProtection="0">
      <alignment vertical="top"/>
      <protection locked="0"/>
    </xf>
    <xf numFmtId="9" fontId="1" fillId="0" borderId="0" applyFont="0" applyFill="0" applyBorder="0" applyAlignment="0" applyProtection="0"/>
    <xf numFmtId="165" fontId="1" fillId="0" borderId="0" applyFont="0" applyFill="0" applyBorder="0" applyAlignment="0" applyProtection="0"/>
    <xf numFmtId="166" fontId="1" fillId="0" borderId="0" applyFont="0" applyFill="0" applyBorder="0" applyAlignment="0" applyProtection="0"/>
    <xf numFmtId="0" fontId="5" fillId="0" borderId="0"/>
    <xf numFmtId="0" fontId="1" fillId="0" borderId="0"/>
    <xf numFmtId="165" fontId="1" fillId="0" borderId="0" applyFont="0" applyFill="0" applyBorder="0" applyAlignment="0" applyProtection="0"/>
    <xf numFmtId="164" fontId="1" fillId="0" borderId="0" applyFont="0" applyFill="0" applyBorder="0" applyAlignment="0" applyProtection="0"/>
    <xf numFmtId="165" fontId="5" fillId="0" borderId="0" applyFont="0" applyFill="0" applyBorder="0" applyAlignment="0" applyProtection="0"/>
    <xf numFmtId="165" fontId="1" fillId="0" borderId="0" applyFont="0" applyFill="0" applyBorder="0" applyAlignment="0" applyProtection="0"/>
    <xf numFmtId="165" fontId="1" fillId="0" borderId="0" applyFont="0" applyFill="0" applyBorder="0" applyAlignment="0" applyProtection="0"/>
  </cellStyleXfs>
  <cellXfs count="484">
    <xf numFmtId="0" fontId="0" fillId="0" borderId="0" xfId="0"/>
    <xf numFmtId="0" fontId="0" fillId="0" borderId="1" xfId="0" applyBorder="1"/>
    <xf numFmtId="0" fontId="0" fillId="2" borderId="1" xfId="0" applyFill="1" applyBorder="1"/>
    <xf numFmtId="0" fontId="3" fillId="0" borderId="0" xfId="0" applyFont="1" applyAlignment="1">
      <alignment horizontal="center"/>
    </xf>
    <xf numFmtId="0" fontId="0" fillId="0" borderId="0" xfId="0" applyAlignment="1">
      <alignment horizontal="center"/>
    </xf>
    <xf numFmtId="0" fontId="0" fillId="4" borderId="1" xfId="0" applyFill="1" applyBorder="1" applyAlignment="1">
      <alignment horizontal="center"/>
    </xf>
    <xf numFmtId="0" fontId="3" fillId="4" borderId="1" xfId="0" applyFont="1" applyFill="1" applyBorder="1" applyAlignment="1">
      <alignment horizontal="center"/>
    </xf>
    <xf numFmtId="0" fontId="0" fillId="0" borderId="0" xfId="0" applyAlignment="1">
      <alignment horizontal="center" vertical="center"/>
    </xf>
    <xf numFmtId="0" fontId="4" fillId="9" borderId="1" xfId="0" applyFont="1" applyFill="1" applyBorder="1" applyAlignment="1">
      <alignment horizontal="center" vertical="center" wrapText="1"/>
    </xf>
    <xf numFmtId="0" fontId="4" fillId="9" borderId="1" xfId="0" applyFont="1" applyFill="1" applyBorder="1" applyAlignment="1">
      <alignment horizontal="center" vertical="center"/>
    </xf>
    <xf numFmtId="0" fontId="4" fillId="10" borderId="1" xfId="0" applyFont="1" applyFill="1" applyBorder="1" applyAlignment="1">
      <alignment horizontal="center" vertical="center" wrapText="1"/>
    </xf>
    <xf numFmtId="0" fontId="4" fillId="10" borderId="1" xfId="0" applyFont="1" applyFill="1" applyBorder="1" applyAlignment="1">
      <alignment horizontal="center" vertical="center"/>
    </xf>
    <xf numFmtId="0" fontId="4" fillId="12" borderId="1" xfId="0" applyFont="1" applyFill="1" applyBorder="1" applyAlignment="1">
      <alignment horizontal="center" vertical="center"/>
    </xf>
    <xf numFmtId="0" fontId="4" fillId="12" borderId="1" xfId="0" applyFont="1" applyFill="1" applyBorder="1" applyAlignment="1">
      <alignment horizontal="center" vertical="center" wrapText="1"/>
    </xf>
    <xf numFmtId="0" fontId="4" fillId="17" borderId="1" xfId="0" applyFont="1" applyFill="1" applyBorder="1" applyAlignment="1">
      <alignment horizontal="center" vertical="center"/>
    </xf>
    <xf numFmtId="0" fontId="4" fillId="17" borderId="1" xfId="0" applyFont="1" applyFill="1" applyBorder="1" applyAlignment="1">
      <alignment horizontal="center" vertical="center" wrapText="1"/>
    </xf>
    <xf numFmtId="0" fontId="4" fillId="19" borderId="1" xfId="0" applyFont="1" applyFill="1" applyBorder="1" applyAlignment="1">
      <alignment horizontal="center" vertical="center" wrapText="1"/>
    </xf>
    <xf numFmtId="0" fontId="0" fillId="0" borderId="2" xfId="0" applyFill="1" applyBorder="1"/>
    <xf numFmtId="4" fontId="0" fillId="0" borderId="1" xfId="0" applyNumberFormat="1" applyBorder="1" applyAlignment="1">
      <alignment vertical="center"/>
    </xf>
    <xf numFmtId="0" fontId="0" fillId="20" borderId="1" xfId="0" applyFill="1" applyBorder="1" applyAlignment="1">
      <alignment horizontal="left"/>
    </xf>
    <xf numFmtId="0" fontId="0" fillId="16" borderId="1" xfId="0" applyFill="1" applyBorder="1" applyAlignment="1">
      <alignment horizontal="left"/>
    </xf>
    <xf numFmtId="0" fontId="0" fillId="21" borderId="1" xfId="0" applyFill="1" applyBorder="1" applyAlignment="1">
      <alignment horizontal="left"/>
    </xf>
    <xf numFmtId="0" fontId="0" fillId="19" borderId="1" xfId="0" applyFill="1" applyBorder="1" applyAlignment="1">
      <alignment horizontal="left"/>
    </xf>
    <xf numFmtId="0" fontId="0" fillId="11" borderId="1" xfId="0" applyFill="1" applyBorder="1" applyAlignment="1">
      <alignment horizontal="left"/>
    </xf>
    <xf numFmtId="0" fontId="0" fillId="8" borderId="1" xfId="0" applyFill="1" applyBorder="1" applyAlignment="1">
      <alignment horizontal="left"/>
    </xf>
    <xf numFmtId="0" fontId="0" fillId="0" borderId="0" xfId="0" applyAlignment="1">
      <alignment wrapText="1"/>
    </xf>
    <xf numFmtId="0" fontId="0" fillId="20" borderId="1" xfId="0" applyFill="1" applyBorder="1" applyAlignment="1">
      <alignment horizontal="center" wrapText="1"/>
    </xf>
    <xf numFmtId="0" fontId="0" fillId="16" borderId="1" xfId="0" applyFill="1" applyBorder="1" applyAlignment="1">
      <alignment horizontal="center" wrapText="1"/>
    </xf>
    <xf numFmtId="0" fontId="0" fillId="21" borderId="1" xfId="0" applyFill="1" applyBorder="1" applyAlignment="1">
      <alignment horizontal="center" wrapText="1"/>
    </xf>
    <xf numFmtId="0" fontId="0" fillId="19" borderId="1" xfId="0" applyFill="1" applyBorder="1" applyAlignment="1">
      <alignment horizontal="center" wrapText="1"/>
    </xf>
    <xf numFmtId="0" fontId="0" fillId="8" borderId="1" xfId="0" applyFill="1" applyBorder="1" applyAlignment="1">
      <alignment horizontal="center" wrapText="1"/>
    </xf>
    <xf numFmtId="0" fontId="0" fillId="11" borderId="1" xfId="0" applyFill="1" applyBorder="1" applyAlignment="1">
      <alignment horizontal="center" wrapText="1"/>
    </xf>
    <xf numFmtId="0" fontId="2" fillId="3" borderId="0" xfId="0" applyFont="1" applyFill="1" applyAlignment="1">
      <alignment horizontal="center" wrapText="1"/>
    </xf>
    <xf numFmtId="0" fontId="3" fillId="4" borderId="1" xfId="0" applyFont="1" applyFill="1" applyBorder="1" applyAlignment="1">
      <alignment horizontal="center" vertical="center" wrapText="1"/>
    </xf>
    <xf numFmtId="0" fontId="9" fillId="7" borderId="1" xfId="0" applyFont="1" applyFill="1" applyBorder="1" applyAlignment="1">
      <alignment horizontal="center" vertical="center" wrapText="1"/>
    </xf>
    <xf numFmtId="0" fontId="9" fillId="6" borderId="1" xfId="0" applyFont="1" applyFill="1" applyBorder="1" applyAlignment="1">
      <alignment horizontal="center" vertical="center" wrapText="1"/>
    </xf>
    <xf numFmtId="0" fontId="9" fillId="0" borderId="0" xfId="0" applyFont="1" applyAlignment="1">
      <alignment horizontal="center" vertical="center" wrapText="1"/>
    </xf>
    <xf numFmtId="0" fontId="10" fillId="20" borderId="1" xfId="0" applyFont="1" applyFill="1" applyBorder="1"/>
    <xf numFmtId="0" fontId="10" fillId="16" borderId="1" xfId="0" applyFont="1" applyFill="1" applyBorder="1"/>
    <xf numFmtId="0" fontId="10" fillId="21" borderId="1" xfId="0" applyFont="1" applyFill="1" applyBorder="1"/>
    <xf numFmtId="0" fontId="10" fillId="19" borderId="1" xfId="0" applyFont="1" applyFill="1" applyBorder="1"/>
    <xf numFmtId="0" fontId="10" fillId="8" borderId="1" xfId="0" applyFont="1" applyFill="1" applyBorder="1"/>
    <xf numFmtId="0" fontId="10" fillId="11" borderId="1" xfId="0" applyFont="1" applyFill="1" applyBorder="1"/>
    <xf numFmtId="0" fontId="2" fillId="5" borderId="3" xfId="0" applyFont="1" applyFill="1" applyBorder="1" applyAlignment="1">
      <alignment horizontal="center" vertical="center"/>
    </xf>
    <xf numFmtId="0" fontId="0" fillId="0" borderId="1" xfId="0" applyFill="1" applyBorder="1"/>
    <xf numFmtId="0" fontId="3" fillId="0" borderId="1" xfId="0" applyFont="1" applyBorder="1"/>
    <xf numFmtId="0" fontId="4" fillId="20" borderId="1" xfId="0" applyFont="1" applyFill="1" applyBorder="1" applyAlignment="1">
      <alignment horizontal="center" vertical="center" wrapText="1"/>
    </xf>
    <xf numFmtId="0" fontId="5" fillId="0" borderId="0" xfId="4"/>
    <xf numFmtId="0" fontId="11" fillId="0" borderId="1" xfId="4" applyFont="1" applyBorder="1" applyAlignment="1">
      <alignment horizontal="center"/>
    </xf>
    <xf numFmtId="0" fontId="5" fillId="3" borderId="1" xfId="4" applyFill="1" applyBorder="1"/>
    <xf numFmtId="0" fontId="5" fillId="0" borderId="10" xfId="4" applyBorder="1"/>
    <xf numFmtId="0" fontId="5" fillId="0" borderId="12" xfId="4" applyBorder="1"/>
    <xf numFmtId="0" fontId="5" fillId="0" borderId="4" xfId="4" applyBorder="1"/>
    <xf numFmtId="0" fontId="5" fillId="0" borderId="1" xfId="4" applyBorder="1"/>
    <xf numFmtId="0" fontId="5" fillId="27" borderId="1" xfId="4" applyFill="1" applyBorder="1"/>
    <xf numFmtId="0" fontId="5" fillId="0" borderId="7" xfId="4" applyBorder="1"/>
    <xf numFmtId="2" fontId="5" fillId="0" borderId="5" xfId="4" applyNumberFormat="1" applyBorder="1"/>
    <xf numFmtId="2" fontId="5" fillId="0" borderId="1" xfId="4" applyNumberFormat="1" applyFont="1" applyBorder="1"/>
    <xf numFmtId="2" fontId="5" fillId="0" borderId="1" xfId="4" applyNumberFormat="1" applyBorder="1"/>
    <xf numFmtId="0" fontId="5" fillId="0" borderId="6" xfId="4" applyBorder="1"/>
    <xf numFmtId="0" fontId="5" fillId="0" borderId="1" xfId="4" applyFont="1" applyBorder="1"/>
    <xf numFmtId="0" fontId="5" fillId="0" borderId="5" xfId="4" applyBorder="1"/>
    <xf numFmtId="0" fontId="5" fillId="0" borderId="0" xfId="4" applyBorder="1"/>
    <xf numFmtId="2" fontId="5" fillId="0" borderId="0" xfId="4" applyNumberFormat="1" applyBorder="1"/>
    <xf numFmtId="0" fontId="4" fillId="20" borderId="11" xfId="0" applyFont="1" applyFill="1" applyBorder="1" applyAlignment="1">
      <alignment horizontal="center" vertical="center" wrapText="1"/>
    </xf>
    <xf numFmtId="0" fontId="0" fillId="0" borderId="1" xfId="0" applyBorder="1" applyAlignment="1">
      <alignment vertical="center"/>
    </xf>
    <xf numFmtId="0" fontId="0" fillId="8" borderId="1" xfId="0" applyFill="1" applyBorder="1" applyAlignment="1">
      <alignment vertical="center"/>
    </xf>
    <xf numFmtId="0" fontId="12" fillId="9" borderId="1" xfId="5" applyFont="1" applyFill="1" applyBorder="1" applyAlignment="1" applyProtection="1">
      <alignment horizontal="center" vertical="center"/>
    </xf>
    <xf numFmtId="0" fontId="2" fillId="7" borderId="3" xfId="0" applyFont="1" applyFill="1" applyBorder="1" applyAlignment="1">
      <alignment horizontal="center" vertical="center"/>
    </xf>
    <xf numFmtId="0" fontId="0" fillId="0" borderId="1" xfId="0" applyBorder="1" applyAlignment="1">
      <alignment horizontal="center" vertical="center"/>
    </xf>
    <xf numFmtId="0" fontId="0" fillId="8" borderId="1" xfId="0" applyFill="1" applyBorder="1" applyAlignment="1">
      <alignment horizontal="center" vertical="center"/>
    </xf>
    <xf numFmtId="167" fontId="0" fillId="0" borderId="1" xfId="0" applyNumberFormat="1" applyBorder="1" applyAlignment="1">
      <alignment horizontal="center" vertical="center"/>
    </xf>
    <xf numFmtId="2" fontId="0" fillId="0" borderId="1" xfId="0" applyNumberFormat="1" applyBorder="1" applyAlignment="1">
      <alignment horizontal="center" vertical="center"/>
    </xf>
    <xf numFmtId="14" fontId="0" fillId="0" borderId="1" xfId="0" applyNumberFormat="1" applyBorder="1" applyAlignment="1">
      <alignment horizontal="center" vertical="center"/>
    </xf>
    <xf numFmtId="0" fontId="0" fillId="0" borderId="1" xfId="0" applyBorder="1" applyAlignment="1">
      <alignment horizontal="center" vertical="center" wrapText="1"/>
    </xf>
    <xf numFmtId="0" fontId="10" fillId="19" borderId="2" xfId="0" applyFont="1" applyFill="1" applyBorder="1"/>
    <xf numFmtId="0" fontId="14" fillId="0" borderId="0" xfId="0" applyFont="1" applyAlignment="1">
      <alignment wrapText="1"/>
    </xf>
    <xf numFmtId="0" fontId="14" fillId="0" borderId="1" xfId="0" applyFont="1" applyBorder="1" applyAlignment="1">
      <alignment horizontal="center" vertical="center" wrapText="1"/>
    </xf>
    <xf numFmtId="0" fontId="13" fillId="0" borderId="1" xfId="0" applyFont="1" applyBorder="1" applyAlignment="1">
      <alignment vertical="center"/>
    </xf>
    <xf numFmtId="4" fontId="15" fillId="0" borderId="1" xfId="7" applyNumberFormat="1" applyFont="1" applyBorder="1" applyAlignment="1">
      <alignment horizontal="center" vertical="center"/>
    </xf>
    <xf numFmtId="9" fontId="0" fillId="0" borderId="1" xfId="6" applyFont="1" applyBorder="1" applyAlignment="1">
      <alignment horizontal="center" vertical="center"/>
    </xf>
    <xf numFmtId="0" fontId="19" fillId="22" borderId="1" xfId="0" applyFont="1" applyFill="1" applyBorder="1" applyAlignment="1">
      <alignment vertical="center" wrapText="1"/>
    </xf>
    <xf numFmtId="14" fontId="19" fillId="22" borderId="1" xfId="0" applyNumberFormat="1" applyFont="1" applyFill="1" applyBorder="1" applyAlignment="1">
      <alignment vertical="center"/>
    </xf>
    <xf numFmtId="0" fontId="19" fillId="22" borderId="1" xfId="0" applyFont="1" applyFill="1" applyBorder="1" applyAlignment="1">
      <alignment horizontal="center" vertical="center"/>
    </xf>
    <xf numFmtId="0" fontId="19" fillId="22" borderId="1" xfId="0" applyFont="1" applyFill="1" applyBorder="1" applyAlignment="1">
      <alignment vertical="center"/>
    </xf>
    <xf numFmtId="0" fontId="19" fillId="4" borderId="1" xfId="0" applyFont="1" applyFill="1" applyBorder="1" applyAlignment="1">
      <alignment vertical="center" wrapText="1"/>
    </xf>
    <xf numFmtId="14" fontId="19" fillId="4" borderId="1" xfId="0" applyNumberFormat="1" applyFont="1" applyFill="1" applyBorder="1" applyAlignment="1">
      <alignment vertical="center"/>
    </xf>
    <xf numFmtId="0" fontId="19" fillId="4" borderId="1" xfId="0" applyFont="1" applyFill="1" applyBorder="1" applyAlignment="1">
      <alignment horizontal="center" vertical="center"/>
    </xf>
    <xf numFmtId="9" fontId="19" fillId="4" borderId="1" xfId="0" applyNumberFormat="1" applyFont="1" applyFill="1" applyBorder="1" applyAlignment="1">
      <alignment horizontal="center" vertical="center"/>
    </xf>
    <xf numFmtId="0" fontId="19" fillId="4" borderId="1" xfId="0" applyFont="1" applyFill="1" applyBorder="1" applyAlignment="1">
      <alignment vertical="center"/>
    </xf>
    <xf numFmtId="0" fontId="19" fillId="24" borderId="1" xfId="0" applyFont="1" applyFill="1" applyBorder="1" applyAlignment="1">
      <alignment vertical="center" wrapText="1"/>
    </xf>
    <xf numFmtId="14" fontId="19" fillId="24" borderId="1" xfId="0" applyNumberFormat="1" applyFont="1" applyFill="1" applyBorder="1" applyAlignment="1">
      <alignment vertical="center"/>
    </xf>
    <xf numFmtId="0" fontId="19" fillId="24" borderId="1" xfId="0" applyFont="1" applyFill="1" applyBorder="1" applyAlignment="1">
      <alignment horizontal="center" vertical="center"/>
    </xf>
    <xf numFmtId="9" fontId="19" fillId="24" borderId="1" xfId="0" applyNumberFormat="1" applyFont="1" applyFill="1" applyBorder="1" applyAlignment="1">
      <alignment horizontal="center" vertical="center"/>
    </xf>
    <xf numFmtId="0" fontId="19" fillId="24" borderId="1" xfId="0" applyFont="1" applyFill="1" applyBorder="1" applyAlignment="1">
      <alignment vertical="center"/>
    </xf>
    <xf numFmtId="0" fontId="19" fillId="4" borderId="1" xfId="0" applyFont="1" applyFill="1" applyBorder="1" applyAlignment="1">
      <alignment horizontal="center" vertical="center" wrapText="1"/>
    </xf>
    <xf numFmtId="0" fontId="19" fillId="22" borderId="1" xfId="0" applyFont="1" applyFill="1" applyBorder="1" applyAlignment="1">
      <alignment horizontal="center" vertical="center" wrapText="1"/>
    </xf>
    <xf numFmtId="0" fontId="19" fillId="24" borderId="1" xfId="0" applyFont="1" applyFill="1" applyBorder="1" applyAlignment="1">
      <alignment horizontal="center" vertical="center" wrapText="1"/>
    </xf>
    <xf numFmtId="0" fontId="18" fillId="0" borderId="0" xfId="0" applyFont="1" applyAlignment="1">
      <alignment vertical="center"/>
    </xf>
    <xf numFmtId="0" fontId="18" fillId="2" borderId="0" xfId="0" applyFont="1" applyFill="1" applyAlignment="1">
      <alignment vertical="center"/>
    </xf>
    <xf numFmtId="0" fontId="18" fillId="0" borderId="0" xfId="0" applyFont="1" applyFill="1" applyAlignment="1">
      <alignment vertical="center"/>
    </xf>
    <xf numFmtId="14" fontId="19" fillId="24" borderId="1" xfId="0" applyNumberFormat="1" applyFont="1" applyFill="1" applyBorder="1" applyAlignment="1">
      <alignment horizontal="center" vertical="center"/>
    </xf>
    <xf numFmtId="10" fontId="19" fillId="4" borderId="1" xfId="0" applyNumberFormat="1" applyFont="1" applyFill="1" applyBorder="1" applyAlignment="1">
      <alignment horizontal="center" vertical="center"/>
    </xf>
    <xf numFmtId="4" fontId="19" fillId="22" borderId="1" xfId="0" applyNumberFormat="1" applyFont="1" applyFill="1" applyBorder="1" applyAlignment="1">
      <alignment horizontal="right" vertical="center"/>
    </xf>
    <xf numFmtId="0" fontId="19" fillId="22" borderId="1" xfId="0" applyFont="1" applyFill="1" applyBorder="1" applyAlignment="1">
      <alignment horizontal="right" vertical="center"/>
    </xf>
    <xf numFmtId="4" fontId="19" fillId="4" borderId="1" xfId="0" applyNumberFormat="1" applyFont="1" applyFill="1" applyBorder="1" applyAlignment="1">
      <alignment horizontal="right" vertical="center"/>
    </xf>
    <xf numFmtId="0" fontId="19" fillId="4" borderId="1" xfId="0" applyFont="1" applyFill="1" applyBorder="1" applyAlignment="1">
      <alignment horizontal="right" vertical="center"/>
    </xf>
    <xf numFmtId="4" fontId="19" fillId="24" borderId="1" xfId="0" applyNumberFormat="1" applyFont="1" applyFill="1" applyBorder="1" applyAlignment="1">
      <alignment horizontal="right" vertical="center"/>
    </xf>
    <xf numFmtId="0" fontId="19" fillId="24" borderId="1" xfId="0" applyFont="1" applyFill="1" applyBorder="1" applyAlignment="1">
      <alignment horizontal="right" vertical="center"/>
    </xf>
    <xf numFmtId="4" fontId="19" fillId="22" borderId="1" xfId="4" applyNumberFormat="1" applyFont="1" applyFill="1" applyBorder="1" applyAlignment="1">
      <alignment horizontal="right" vertical="center"/>
    </xf>
    <xf numFmtId="4" fontId="19" fillId="4" borderId="1" xfId="4" applyNumberFormat="1" applyFont="1" applyFill="1" applyBorder="1" applyAlignment="1">
      <alignment horizontal="right" vertical="center"/>
    </xf>
    <xf numFmtId="4" fontId="19" fillId="24" borderId="1" xfId="0" applyNumberFormat="1" applyFont="1" applyFill="1" applyBorder="1" applyAlignment="1">
      <alignment horizontal="right" vertical="center" wrapText="1"/>
    </xf>
    <xf numFmtId="172" fontId="19" fillId="4" borderId="1" xfId="8" applyNumberFormat="1" applyFont="1" applyFill="1" applyBorder="1" applyAlignment="1">
      <alignment horizontal="right" vertical="center"/>
    </xf>
    <xf numFmtId="165" fontId="19" fillId="4" borderId="1" xfId="7" applyFont="1" applyFill="1" applyBorder="1" applyAlignment="1">
      <alignment horizontal="right" vertical="center"/>
    </xf>
    <xf numFmtId="166" fontId="19" fillId="24" borderId="1" xfId="8" applyFont="1" applyFill="1" applyBorder="1" applyAlignment="1">
      <alignment horizontal="right" vertical="center" wrapText="1"/>
    </xf>
    <xf numFmtId="166" fontId="19" fillId="4" borderId="1" xfId="8" applyFont="1" applyFill="1" applyBorder="1" applyAlignment="1">
      <alignment horizontal="right" vertical="center" wrapText="1"/>
    </xf>
    <xf numFmtId="165" fontId="19" fillId="22" borderId="1" xfId="7" applyFont="1" applyFill="1" applyBorder="1" applyAlignment="1">
      <alignment horizontal="right" vertical="center"/>
    </xf>
    <xf numFmtId="3" fontId="19" fillId="4" borderId="1" xfId="7" applyNumberFormat="1" applyFont="1" applyFill="1" applyBorder="1" applyAlignment="1">
      <alignment horizontal="right" vertical="center"/>
    </xf>
    <xf numFmtId="3" fontId="19" fillId="24" borderId="1" xfId="0" applyNumberFormat="1" applyFont="1" applyFill="1" applyBorder="1" applyAlignment="1">
      <alignment horizontal="right" vertical="center"/>
    </xf>
    <xf numFmtId="4" fontId="19" fillId="22" borderId="1" xfId="0" applyNumberFormat="1" applyFont="1" applyFill="1" applyBorder="1" applyAlignment="1">
      <alignment horizontal="right" vertical="center" wrapText="1"/>
    </xf>
    <xf numFmtId="165" fontId="19" fillId="24" borderId="1" xfId="7" applyFont="1" applyFill="1" applyBorder="1" applyAlignment="1">
      <alignment horizontal="right" vertical="center"/>
    </xf>
    <xf numFmtId="171" fontId="19" fillId="4" borderId="1" xfId="8" applyNumberFormat="1" applyFont="1" applyFill="1" applyBorder="1" applyAlignment="1">
      <alignment horizontal="right" vertical="center" wrapText="1"/>
    </xf>
    <xf numFmtId="0" fontId="19" fillId="0" borderId="0" xfId="0" applyFont="1" applyAlignment="1">
      <alignment vertical="center"/>
    </xf>
    <xf numFmtId="0" fontId="22" fillId="4" borderId="1" xfId="0" applyFont="1" applyFill="1" applyBorder="1" applyAlignment="1">
      <alignment horizontal="center" vertical="center"/>
    </xf>
    <xf numFmtId="0" fontId="22" fillId="3" borderId="4" xfId="0" applyFont="1" applyFill="1" applyBorder="1" applyAlignment="1">
      <alignment horizontal="center" vertical="center"/>
    </xf>
    <xf numFmtId="0" fontId="22" fillId="3" borderId="3" xfId="0" applyFont="1" applyFill="1" applyBorder="1" applyAlignment="1">
      <alignment horizontal="center" vertical="center"/>
    </xf>
    <xf numFmtId="0" fontId="22" fillId="15" borderId="3" xfId="0" applyFont="1" applyFill="1" applyBorder="1" applyAlignment="1">
      <alignment horizontal="center" vertical="center"/>
    </xf>
    <xf numFmtId="0" fontId="22" fillId="18" borderId="3" xfId="0" applyFont="1" applyFill="1" applyBorder="1" applyAlignment="1">
      <alignment horizontal="center" vertical="center"/>
    </xf>
    <xf numFmtId="0" fontId="22" fillId="18" borderId="1" xfId="0" applyFont="1" applyFill="1" applyBorder="1" applyAlignment="1">
      <alignment horizontal="center" vertical="center"/>
    </xf>
    <xf numFmtId="0" fontId="22" fillId="13" borderId="1" xfId="0" applyFont="1" applyFill="1" applyBorder="1" applyAlignment="1">
      <alignment horizontal="center" vertical="center"/>
    </xf>
    <xf numFmtId="0" fontId="22" fillId="9" borderId="1" xfId="0" applyFont="1" applyFill="1" applyBorder="1" applyAlignment="1">
      <alignment horizontal="center" vertical="center"/>
    </xf>
    <xf numFmtId="0" fontId="22" fillId="9" borderId="1" xfId="0" applyFont="1" applyFill="1" applyBorder="1" applyAlignment="1">
      <alignment horizontal="center" vertical="center" wrapText="1"/>
    </xf>
    <xf numFmtId="0" fontId="22" fillId="9" borderId="1" xfId="0" applyFont="1" applyFill="1" applyBorder="1" applyAlignment="1">
      <alignment horizontal="left" vertical="center" wrapText="1"/>
    </xf>
    <xf numFmtId="0" fontId="23" fillId="9" borderId="1" xfId="0" applyFont="1" applyFill="1" applyBorder="1" applyAlignment="1">
      <alignment horizontal="center" vertical="center" wrapText="1"/>
    </xf>
    <xf numFmtId="0" fontId="19" fillId="9" borderId="1" xfId="0" applyFont="1" applyFill="1" applyBorder="1" applyAlignment="1">
      <alignment horizontal="center" vertical="center"/>
    </xf>
    <xf numFmtId="0" fontId="23" fillId="20" borderId="1" xfId="0" applyFont="1" applyFill="1" applyBorder="1" applyAlignment="1">
      <alignment horizontal="center" vertical="center" wrapText="1"/>
    </xf>
    <xf numFmtId="0" fontId="19" fillId="24" borderId="1" xfId="0" applyFont="1" applyFill="1" applyBorder="1" applyAlignment="1">
      <alignment horizontal="right" vertical="center" wrapText="1"/>
    </xf>
    <xf numFmtId="164" fontId="19" fillId="22" borderId="1" xfId="7" applyNumberFormat="1" applyFont="1" applyFill="1" applyBorder="1" applyAlignment="1">
      <alignment horizontal="right" vertical="center" wrapText="1"/>
    </xf>
    <xf numFmtId="0" fontId="19" fillId="4" borderId="1" xfId="0" applyFont="1" applyFill="1" applyBorder="1" applyAlignment="1">
      <alignment horizontal="right" vertical="center" wrapText="1"/>
    </xf>
    <xf numFmtId="170" fontId="19" fillId="22" borderId="1" xfId="7" applyNumberFormat="1" applyFont="1" applyFill="1" applyBorder="1" applyAlignment="1">
      <alignment horizontal="right" vertical="center"/>
    </xf>
    <xf numFmtId="170" fontId="19" fillId="4" borderId="1" xfId="7" applyNumberFormat="1" applyFont="1" applyFill="1" applyBorder="1" applyAlignment="1">
      <alignment horizontal="right" vertical="center"/>
    </xf>
    <xf numFmtId="2" fontId="19" fillId="24" borderId="1" xfId="7" applyNumberFormat="1" applyFont="1" applyFill="1" applyBorder="1" applyAlignment="1">
      <alignment horizontal="right" vertical="center"/>
    </xf>
    <xf numFmtId="168" fontId="19" fillId="22" borderId="1" xfId="8" applyNumberFormat="1" applyFont="1" applyFill="1" applyBorder="1" applyAlignment="1">
      <alignment horizontal="right" vertical="center" wrapText="1"/>
    </xf>
    <xf numFmtId="168" fontId="19" fillId="4" borderId="1" xfId="8" applyNumberFormat="1" applyFont="1" applyFill="1" applyBorder="1" applyAlignment="1">
      <alignment horizontal="right" vertical="center" wrapText="1"/>
    </xf>
    <xf numFmtId="165" fontId="19" fillId="22" borderId="1" xfId="1" applyFont="1" applyFill="1" applyBorder="1" applyAlignment="1">
      <alignment horizontal="right" vertical="center" wrapText="1"/>
    </xf>
    <xf numFmtId="169" fontId="19" fillId="4" borderId="1" xfId="8" applyNumberFormat="1" applyFont="1" applyFill="1" applyBorder="1" applyAlignment="1">
      <alignment horizontal="right" vertical="center"/>
    </xf>
    <xf numFmtId="169" fontId="19" fillId="24" borderId="1" xfId="8" applyNumberFormat="1" applyFont="1" applyFill="1" applyBorder="1" applyAlignment="1">
      <alignment horizontal="right" vertical="center" wrapText="1"/>
    </xf>
    <xf numFmtId="0" fontId="19" fillId="0" borderId="0" xfId="0" applyFont="1" applyAlignment="1">
      <alignment vertical="center" wrapText="1"/>
    </xf>
    <xf numFmtId="3" fontId="19" fillId="24" borderId="1" xfId="7" applyNumberFormat="1" applyFont="1" applyFill="1" applyBorder="1" applyAlignment="1">
      <alignment horizontal="right" vertical="center"/>
    </xf>
    <xf numFmtId="0" fontId="19" fillId="0" borderId="0" xfId="0" applyFont="1" applyFill="1" applyAlignment="1">
      <alignment vertical="center"/>
    </xf>
    <xf numFmtId="176" fontId="19" fillId="22" borderId="1" xfId="7" applyNumberFormat="1" applyFont="1" applyFill="1" applyBorder="1" applyAlignment="1">
      <alignment horizontal="right" vertical="center" wrapText="1"/>
    </xf>
    <xf numFmtId="176" fontId="19" fillId="4" borderId="1" xfId="7" applyNumberFormat="1" applyFont="1" applyFill="1" applyBorder="1" applyAlignment="1">
      <alignment horizontal="right" vertical="center" wrapText="1"/>
    </xf>
    <xf numFmtId="165" fontId="19" fillId="24" borderId="1" xfId="7" applyFont="1" applyFill="1" applyBorder="1" applyAlignment="1">
      <alignment horizontal="right" vertical="center" wrapText="1"/>
    </xf>
    <xf numFmtId="4" fontId="19" fillId="4" borderId="1" xfId="0" applyNumberFormat="1" applyFont="1" applyFill="1" applyBorder="1" applyAlignment="1">
      <alignment horizontal="right" vertical="center" wrapText="1"/>
    </xf>
    <xf numFmtId="0" fontId="19" fillId="0" borderId="0" xfId="0" applyFont="1" applyAlignment="1">
      <alignment horizontal="center" vertical="center"/>
    </xf>
    <xf numFmtId="0" fontId="19" fillId="0" borderId="0" xfId="0" applyFont="1" applyAlignment="1">
      <alignment horizontal="left" vertical="center"/>
    </xf>
    <xf numFmtId="169" fontId="19" fillId="4" borderId="1" xfId="7" applyNumberFormat="1" applyFont="1" applyFill="1" applyBorder="1" applyAlignment="1">
      <alignment horizontal="right" vertical="center"/>
    </xf>
    <xf numFmtId="165" fontId="19" fillId="22" borderId="1" xfId="7" applyFont="1" applyFill="1" applyBorder="1" applyAlignment="1">
      <alignment horizontal="right" vertical="center" wrapText="1"/>
    </xf>
    <xf numFmtId="171" fontId="19" fillId="22" borderId="1" xfId="8" applyNumberFormat="1" applyFont="1" applyFill="1" applyBorder="1" applyAlignment="1">
      <alignment horizontal="right" vertical="center" wrapText="1"/>
    </xf>
    <xf numFmtId="0" fontId="19" fillId="0" borderId="0" xfId="0" applyFont="1" applyAlignment="1">
      <alignment horizontal="center" vertical="center" wrapText="1"/>
    </xf>
    <xf numFmtId="0" fontId="22" fillId="4" borderId="1" xfId="0" applyFont="1" applyFill="1" applyBorder="1" applyAlignment="1">
      <alignment horizontal="center" vertical="center" wrapText="1"/>
    </xf>
    <xf numFmtId="0" fontId="19" fillId="4" borderId="1" xfId="0" applyFont="1" applyFill="1" applyBorder="1" applyAlignment="1">
      <alignment horizontal="left" vertical="center" wrapText="1"/>
    </xf>
    <xf numFmtId="0" fontId="19" fillId="22" borderId="1" xfId="0" applyFont="1" applyFill="1" applyBorder="1" applyAlignment="1">
      <alignment horizontal="left" vertical="center" wrapText="1"/>
    </xf>
    <xf numFmtId="0" fontId="19" fillId="24" borderId="1" xfId="0" applyFont="1" applyFill="1" applyBorder="1" applyAlignment="1">
      <alignment horizontal="left" vertical="center" wrapText="1"/>
    </xf>
    <xf numFmtId="0" fontId="19" fillId="0" borderId="0" xfId="0" applyFont="1" applyAlignment="1">
      <alignment horizontal="left" vertical="center" wrapText="1"/>
    </xf>
    <xf numFmtId="10" fontId="19" fillId="22" borderId="1" xfId="0" applyNumberFormat="1" applyFont="1" applyFill="1" applyBorder="1" applyAlignment="1">
      <alignment horizontal="center" vertical="center"/>
    </xf>
    <xf numFmtId="10" fontId="19" fillId="24" borderId="1" xfId="0" applyNumberFormat="1" applyFont="1" applyFill="1" applyBorder="1" applyAlignment="1">
      <alignment horizontal="center" vertical="center"/>
    </xf>
    <xf numFmtId="10" fontId="19" fillId="22" borderId="1" xfId="0" applyNumberFormat="1" applyFont="1" applyFill="1" applyBorder="1" applyAlignment="1">
      <alignment horizontal="center" vertical="center" wrapText="1"/>
    </xf>
    <xf numFmtId="10" fontId="19" fillId="4" borderId="1" xfId="0" applyNumberFormat="1" applyFont="1" applyFill="1" applyBorder="1" applyAlignment="1">
      <alignment horizontal="center" vertical="center" wrapText="1"/>
    </xf>
    <xf numFmtId="10" fontId="19" fillId="24" borderId="1" xfId="0" applyNumberFormat="1" applyFont="1" applyFill="1" applyBorder="1" applyAlignment="1">
      <alignment horizontal="center" vertical="center" wrapText="1"/>
    </xf>
    <xf numFmtId="0" fontId="19" fillId="4" borderId="1" xfId="0" applyFont="1" applyFill="1" applyBorder="1" applyAlignment="1">
      <alignment horizontal="left" vertical="center"/>
    </xf>
    <xf numFmtId="14" fontId="19" fillId="4" borderId="1" xfId="0" applyNumberFormat="1" applyFont="1" applyFill="1" applyBorder="1" applyAlignment="1">
      <alignment horizontal="center" vertical="center"/>
    </xf>
    <xf numFmtId="2" fontId="19" fillId="4" borderId="1" xfId="0" applyNumberFormat="1" applyFont="1" applyFill="1" applyBorder="1" applyAlignment="1">
      <alignment horizontal="center" vertical="center" wrapText="1"/>
    </xf>
    <xf numFmtId="0" fontId="19" fillId="22" borderId="1" xfId="0" applyFont="1" applyFill="1" applyBorder="1" applyAlignment="1">
      <alignment horizontal="left" vertical="center"/>
    </xf>
    <xf numFmtId="0" fontId="19" fillId="24" borderId="1" xfId="0" applyFont="1" applyFill="1" applyBorder="1" applyAlignment="1">
      <alignment horizontal="left" vertical="center"/>
    </xf>
    <xf numFmtId="0" fontId="19" fillId="24" borderId="1" xfId="0" quotePrefix="1" applyFont="1" applyFill="1" applyBorder="1" applyAlignment="1">
      <alignment horizontal="left" vertical="center" wrapText="1"/>
    </xf>
    <xf numFmtId="167" fontId="19" fillId="4" borderId="1" xfId="0" applyNumberFormat="1" applyFont="1" applyFill="1" applyBorder="1" applyAlignment="1">
      <alignment horizontal="center" vertical="center"/>
    </xf>
    <xf numFmtId="2" fontId="19" fillId="4" borderId="1" xfId="0" applyNumberFormat="1" applyFont="1" applyFill="1" applyBorder="1" applyAlignment="1">
      <alignment horizontal="center" vertical="center"/>
    </xf>
    <xf numFmtId="15" fontId="19" fillId="4" borderId="1" xfId="0" applyNumberFormat="1" applyFont="1" applyFill="1" applyBorder="1" applyAlignment="1">
      <alignment horizontal="center" vertical="center" wrapText="1"/>
    </xf>
    <xf numFmtId="2" fontId="19" fillId="22" borderId="1" xfId="0" applyNumberFormat="1" applyFont="1" applyFill="1" applyBorder="1" applyAlignment="1">
      <alignment horizontal="center" vertical="center"/>
    </xf>
    <xf numFmtId="15" fontId="19" fillId="22" borderId="1" xfId="0" applyNumberFormat="1" applyFont="1" applyFill="1" applyBorder="1" applyAlignment="1">
      <alignment horizontal="center" vertical="center" wrapText="1"/>
    </xf>
    <xf numFmtId="0" fontId="19" fillId="22" borderId="1" xfId="0" quotePrefix="1" applyFont="1" applyFill="1" applyBorder="1" applyAlignment="1">
      <alignment horizontal="left" vertical="center" wrapText="1"/>
    </xf>
    <xf numFmtId="14" fontId="19" fillId="22" borderId="1" xfId="0" applyNumberFormat="1" applyFont="1" applyFill="1" applyBorder="1" applyAlignment="1">
      <alignment horizontal="center" vertical="center" wrapText="1"/>
    </xf>
    <xf numFmtId="0" fontId="19" fillId="24" borderId="1" xfId="0" quotePrefix="1" applyFont="1" applyFill="1" applyBorder="1" applyAlignment="1">
      <alignment vertical="center" wrapText="1"/>
    </xf>
    <xf numFmtId="2" fontId="19" fillId="24" borderId="1" xfId="0" applyNumberFormat="1" applyFont="1" applyFill="1" applyBorder="1" applyAlignment="1">
      <alignment horizontal="center" vertical="center"/>
    </xf>
    <xf numFmtId="0" fontId="19" fillId="22" borderId="1" xfId="0" quotePrefix="1" applyFont="1" applyFill="1" applyBorder="1" applyAlignment="1">
      <alignment vertical="center" wrapText="1"/>
    </xf>
    <xf numFmtId="14" fontId="19" fillId="22" borderId="1" xfId="0" applyNumberFormat="1" applyFont="1" applyFill="1" applyBorder="1" applyAlignment="1">
      <alignment vertical="center" wrapText="1"/>
    </xf>
    <xf numFmtId="0" fontId="19" fillId="4" borderId="1" xfId="0" quotePrefix="1" applyFont="1" applyFill="1" applyBorder="1" applyAlignment="1">
      <alignment vertical="center" wrapText="1"/>
    </xf>
    <xf numFmtId="14" fontId="19" fillId="4" borderId="1" xfId="0" applyNumberFormat="1" applyFont="1" applyFill="1" applyBorder="1" applyAlignment="1">
      <alignment horizontal="center" vertical="center" wrapText="1"/>
    </xf>
    <xf numFmtId="14" fontId="19" fillId="4" borderId="1" xfId="0" applyNumberFormat="1" applyFont="1" applyFill="1" applyBorder="1" applyAlignment="1">
      <alignment vertical="center" wrapText="1"/>
    </xf>
    <xf numFmtId="15" fontId="19" fillId="24" borderId="1" xfId="0" applyNumberFormat="1" applyFont="1" applyFill="1" applyBorder="1" applyAlignment="1">
      <alignment horizontal="center" vertical="center" wrapText="1"/>
    </xf>
    <xf numFmtId="0" fontId="19" fillId="22" borderId="1" xfId="4" applyFont="1" applyFill="1" applyBorder="1" applyAlignment="1">
      <alignment horizontal="center" vertical="center"/>
    </xf>
    <xf numFmtId="0" fontId="19" fillId="22" borderId="1" xfId="4" applyFont="1" applyFill="1" applyBorder="1" applyAlignment="1">
      <alignment horizontal="center" vertical="center" wrapText="1"/>
    </xf>
    <xf numFmtId="4" fontId="19" fillId="22" borderId="1" xfId="4" applyNumberFormat="1" applyFont="1" applyFill="1" applyBorder="1" applyAlignment="1">
      <alignment horizontal="center" vertical="center"/>
    </xf>
    <xf numFmtId="14" fontId="19" fillId="22" borderId="1" xfId="4" applyNumberFormat="1" applyFont="1" applyFill="1" applyBorder="1" applyAlignment="1">
      <alignment horizontal="center" vertical="center" wrapText="1"/>
    </xf>
    <xf numFmtId="0" fontId="19" fillId="4" borderId="1" xfId="4" applyFont="1" applyFill="1" applyBorder="1" applyAlignment="1">
      <alignment horizontal="center" vertical="center"/>
    </xf>
    <xf numFmtId="0" fontId="19" fillId="4" borderId="1" xfId="4" applyFont="1" applyFill="1" applyBorder="1" applyAlignment="1">
      <alignment horizontal="center" vertical="center" wrapText="1"/>
    </xf>
    <xf numFmtId="14" fontId="19" fillId="4" borderId="1" xfId="4" applyNumberFormat="1" applyFont="1" applyFill="1" applyBorder="1" applyAlignment="1">
      <alignment vertical="center" wrapText="1"/>
    </xf>
    <xf numFmtId="10" fontId="19" fillId="4" borderId="1" xfId="4" applyNumberFormat="1" applyFont="1" applyFill="1" applyBorder="1" applyAlignment="1">
      <alignment horizontal="center" vertical="center" wrapText="1"/>
    </xf>
    <xf numFmtId="14" fontId="19" fillId="22" borderId="1" xfId="0" applyNumberFormat="1" applyFont="1" applyFill="1" applyBorder="1" applyAlignment="1">
      <alignment horizontal="center" vertical="center"/>
    </xf>
    <xf numFmtId="0" fontId="19" fillId="22" borderId="1" xfId="0" quotePrefix="1" applyFont="1" applyFill="1" applyBorder="1" applyAlignment="1">
      <alignment horizontal="center" vertical="center"/>
    </xf>
    <xf numFmtId="0" fontId="19" fillId="22" borderId="1" xfId="0" quotePrefix="1" applyFont="1" applyFill="1" applyBorder="1" applyAlignment="1">
      <alignment horizontal="center" vertical="center" wrapText="1"/>
    </xf>
    <xf numFmtId="14" fontId="19" fillId="22" borderId="1" xfId="0" applyNumberFormat="1" applyFont="1" applyFill="1" applyBorder="1" applyAlignment="1">
      <alignment horizontal="left" vertical="center"/>
    </xf>
    <xf numFmtId="0" fontId="19" fillId="24" borderId="1" xfId="0" quotePrefix="1" applyFont="1" applyFill="1" applyBorder="1" applyAlignment="1">
      <alignment horizontal="center" vertical="center"/>
    </xf>
    <xf numFmtId="0" fontId="19" fillId="24" borderId="1" xfId="0" quotePrefix="1" applyFont="1" applyFill="1" applyBorder="1" applyAlignment="1">
      <alignment horizontal="center" vertical="center" wrapText="1"/>
    </xf>
    <xf numFmtId="0" fontId="22" fillId="24" borderId="1" xfId="0" applyFont="1" applyFill="1" applyBorder="1" applyAlignment="1">
      <alignment horizontal="left" vertical="center"/>
    </xf>
    <xf numFmtId="14" fontId="19" fillId="24" borderId="1" xfId="0" applyNumberFormat="1" applyFont="1" applyFill="1" applyBorder="1" applyAlignment="1">
      <alignment horizontal="center" vertical="center" wrapText="1"/>
    </xf>
    <xf numFmtId="0" fontId="19" fillId="4" borderId="1" xfId="0" quotePrefix="1" applyFont="1" applyFill="1" applyBorder="1" applyAlignment="1">
      <alignment horizontal="center" vertical="center"/>
    </xf>
    <xf numFmtId="0" fontId="19" fillId="4" borderId="1" xfId="0" quotePrefix="1" applyFont="1" applyFill="1" applyBorder="1" applyAlignment="1">
      <alignment horizontal="center" vertical="center" wrapText="1"/>
    </xf>
    <xf numFmtId="0" fontId="19" fillId="4" borderId="1" xfId="0" quotePrefix="1" applyFont="1" applyFill="1" applyBorder="1" applyAlignment="1">
      <alignment horizontal="left" vertical="center" wrapText="1"/>
    </xf>
    <xf numFmtId="0" fontId="22" fillId="4" borderId="1" xfId="0" applyFont="1" applyFill="1" applyBorder="1" applyAlignment="1">
      <alignment horizontal="left" vertical="center"/>
    </xf>
    <xf numFmtId="4" fontId="19" fillId="4" borderId="1" xfId="0" applyNumberFormat="1" applyFont="1" applyFill="1" applyBorder="1" applyAlignment="1">
      <alignment horizontal="center" vertical="center" wrapText="1"/>
    </xf>
    <xf numFmtId="14" fontId="19" fillId="22" borderId="1" xfId="0" quotePrefix="1" applyNumberFormat="1" applyFont="1" applyFill="1" applyBorder="1" applyAlignment="1">
      <alignment horizontal="left" vertical="center" wrapText="1"/>
    </xf>
    <xf numFmtId="166" fontId="19" fillId="4" borderId="1" xfId="8" applyFont="1" applyFill="1" applyBorder="1" applyAlignment="1">
      <alignment horizontal="left" vertical="center"/>
    </xf>
    <xf numFmtId="10" fontId="19" fillId="4" borderId="1" xfId="6" applyNumberFormat="1" applyFont="1" applyFill="1" applyBorder="1" applyAlignment="1">
      <alignment horizontal="center" vertical="center" wrapText="1"/>
    </xf>
    <xf numFmtId="9" fontId="19" fillId="4" borderId="1" xfId="6" applyFont="1" applyFill="1" applyBorder="1" applyAlignment="1">
      <alignment horizontal="center" vertical="center" wrapText="1"/>
    </xf>
    <xf numFmtId="10" fontId="19" fillId="24" borderId="1" xfId="6" applyNumberFormat="1" applyFont="1" applyFill="1" applyBorder="1" applyAlignment="1">
      <alignment horizontal="center" vertical="center" wrapText="1"/>
    </xf>
    <xf numFmtId="9" fontId="19" fillId="24" borderId="1" xfId="6" applyFont="1" applyFill="1" applyBorder="1" applyAlignment="1">
      <alignment horizontal="center" vertical="center" wrapText="1"/>
    </xf>
    <xf numFmtId="3" fontId="19" fillId="4" borderId="1" xfId="0" applyNumberFormat="1" applyFont="1" applyFill="1" applyBorder="1" applyAlignment="1">
      <alignment horizontal="center" vertical="center" wrapText="1"/>
    </xf>
    <xf numFmtId="17" fontId="19" fillId="4" borderId="1" xfId="0" applyNumberFormat="1" applyFont="1" applyFill="1" applyBorder="1" applyAlignment="1">
      <alignment horizontal="center" vertical="center"/>
    </xf>
    <xf numFmtId="2" fontId="19" fillId="24" borderId="1" xfId="0" applyNumberFormat="1" applyFont="1" applyFill="1" applyBorder="1" applyAlignment="1">
      <alignment horizontal="center" vertical="center" wrapText="1"/>
    </xf>
    <xf numFmtId="17" fontId="19" fillId="24" borderId="1" xfId="0" applyNumberFormat="1" applyFont="1" applyFill="1" applyBorder="1" applyAlignment="1">
      <alignment horizontal="center" vertical="center"/>
    </xf>
    <xf numFmtId="0" fontId="19" fillId="4" borderId="1" xfId="0" applyNumberFormat="1" applyFont="1" applyFill="1" applyBorder="1" applyAlignment="1">
      <alignment horizontal="center" vertical="center"/>
    </xf>
    <xf numFmtId="17" fontId="19" fillId="24" borderId="1" xfId="0" applyNumberFormat="1" applyFont="1" applyFill="1" applyBorder="1" applyAlignment="1">
      <alignment horizontal="left" vertical="center"/>
    </xf>
    <xf numFmtId="14" fontId="19" fillId="24" borderId="1" xfId="0" applyNumberFormat="1" applyFont="1" applyFill="1" applyBorder="1" applyAlignment="1">
      <alignment vertical="center" wrapText="1"/>
    </xf>
    <xf numFmtId="3" fontId="19" fillId="24" borderId="1" xfId="0" applyNumberFormat="1" applyFont="1" applyFill="1" applyBorder="1" applyAlignment="1">
      <alignment horizontal="center" vertical="center"/>
    </xf>
    <xf numFmtId="14" fontId="19" fillId="22" borderId="1" xfId="0" applyNumberFormat="1" applyFont="1" applyFill="1" applyBorder="1" applyAlignment="1">
      <alignment horizontal="right" vertical="center" wrapText="1"/>
    </xf>
    <xf numFmtId="9" fontId="19" fillId="22" borderId="1" xfId="0" applyNumberFormat="1" applyFont="1" applyFill="1" applyBorder="1" applyAlignment="1">
      <alignment horizontal="center" vertical="center" wrapText="1"/>
    </xf>
    <xf numFmtId="14" fontId="19" fillId="4" borderId="1" xfId="0" applyNumberFormat="1" applyFont="1" applyFill="1" applyBorder="1" applyAlignment="1">
      <alignment horizontal="right" vertical="center" wrapText="1"/>
    </xf>
    <xf numFmtId="20" fontId="19" fillId="4" borderId="1" xfId="0" applyNumberFormat="1" applyFont="1" applyFill="1" applyBorder="1" applyAlignment="1">
      <alignment horizontal="center" vertical="center" wrapText="1"/>
    </xf>
    <xf numFmtId="4" fontId="19" fillId="24" borderId="1" xfId="0" applyNumberFormat="1" applyFont="1" applyFill="1" applyBorder="1" applyAlignment="1">
      <alignment horizontal="center" vertical="center" wrapText="1"/>
    </xf>
    <xf numFmtId="0" fontId="29" fillId="24" borderId="1" xfId="0" applyFont="1" applyFill="1" applyBorder="1" applyAlignment="1">
      <alignment vertical="center" wrapText="1"/>
    </xf>
    <xf numFmtId="9" fontId="19" fillId="24" borderId="1" xfId="0" applyNumberFormat="1" applyFont="1" applyFill="1" applyBorder="1" applyAlignment="1">
      <alignment horizontal="center" vertical="center" wrapText="1"/>
    </xf>
    <xf numFmtId="9" fontId="19" fillId="4" borderId="1" xfId="0" applyNumberFormat="1" applyFont="1" applyFill="1" applyBorder="1" applyAlignment="1">
      <alignment horizontal="center" vertical="center" wrapText="1"/>
    </xf>
    <xf numFmtId="175" fontId="19" fillId="4" borderId="1" xfId="0" applyNumberFormat="1" applyFont="1" applyFill="1" applyBorder="1" applyAlignment="1">
      <alignment horizontal="left" vertical="center" wrapText="1"/>
    </xf>
    <xf numFmtId="175" fontId="19" fillId="4" borderId="1" xfId="0" applyNumberFormat="1" applyFont="1" applyFill="1" applyBorder="1" applyAlignment="1">
      <alignment horizontal="center" vertical="center" wrapText="1"/>
    </xf>
    <xf numFmtId="0" fontId="19" fillId="4" borderId="1" xfId="9" quotePrefix="1" applyFont="1" applyFill="1" applyBorder="1" applyAlignment="1">
      <alignment horizontal="center" vertical="center" wrapText="1"/>
    </xf>
    <xf numFmtId="175" fontId="19" fillId="4" borderId="1" xfId="0" applyNumberFormat="1" applyFont="1" applyFill="1" applyBorder="1" applyAlignment="1">
      <alignment horizontal="center" vertical="center"/>
    </xf>
    <xf numFmtId="0" fontId="19" fillId="4" borderId="1" xfId="9" quotePrefix="1" applyFont="1" applyFill="1" applyBorder="1" applyAlignment="1">
      <alignment vertical="center" wrapText="1"/>
    </xf>
    <xf numFmtId="0" fontId="19" fillId="24" borderId="1" xfId="9" quotePrefix="1" applyFont="1" applyFill="1" applyBorder="1" applyAlignment="1">
      <alignment horizontal="center" vertical="center" wrapText="1"/>
    </xf>
    <xf numFmtId="175" fontId="19" fillId="24" borderId="1" xfId="0" applyNumberFormat="1" applyFont="1" applyFill="1" applyBorder="1" applyAlignment="1">
      <alignment horizontal="center" vertical="center"/>
    </xf>
    <xf numFmtId="175" fontId="19" fillId="22" borderId="1" xfId="0" applyNumberFormat="1" applyFont="1" applyFill="1" applyBorder="1" applyAlignment="1">
      <alignment horizontal="center" vertical="center"/>
    </xf>
    <xf numFmtId="10" fontId="19" fillId="22" borderId="1" xfId="6" applyNumberFormat="1" applyFont="1" applyFill="1" applyBorder="1" applyAlignment="1">
      <alignment horizontal="center" vertical="center" wrapText="1"/>
    </xf>
    <xf numFmtId="10" fontId="19" fillId="22" borderId="1" xfId="6" applyNumberFormat="1" applyFont="1" applyFill="1" applyBorder="1" applyAlignment="1">
      <alignment horizontal="center" vertical="center"/>
    </xf>
    <xf numFmtId="0" fontId="19" fillId="22" borderId="1" xfId="10" applyFont="1" applyFill="1" applyBorder="1" applyAlignment="1">
      <alignment horizontal="center" vertical="center" wrapText="1"/>
    </xf>
    <xf numFmtId="0" fontId="19" fillId="22" borderId="1" xfId="10" applyFont="1" applyFill="1" applyBorder="1" applyAlignment="1">
      <alignment horizontal="left" vertical="center" wrapText="1"/>
    </xf>
    <xf numFmtId="10" fontId="19" fillId="22" borderId="1" xfId="10" applyNumberFormat="1" applyFont="1" applyFill="1" applyBorder="1" applyAlignment="1">
      <alignment horizontal="center" vertical="center" wrapText="1"/>
    </xf>
    <xf numFmtId="0" fontId="19" fillId="4" borderId="1" xfId="10" applyFont="1" applyFill="1" applyBorder="1" applyAlignment="1">
      <alignment horizontal="center" vertical="center" wrapText="1"/>
    </xf>
    <xf numFmtId="0" fontId="19" fillId="4" borderId="1" xfId="10" applyFont="1" applyFill="1" applyBorder="1" applyAlignment="1">
      <alignment horizontal="left" vertical="center" wrapText="1"/>
    </xf>
    <xf numFmtId="10" fontId="19" fillId="4" borderId="1" xfId="10" applyNumberFormat="1" applyFont="1" applyFill="1" applyBorder="1" applyAlignment="1">
      <alignment horizontal="center" vertical="center" wrapText="1"/>
    </xf>
    <xf numFmtId="10" fontId="19" fillId="4" borderId="1" xfId="0" quotePrefix="1" applyNumberFormat="1" applyFont="1" applyFill="1" applyBorder="1" applyAlignment="1">
      <alignment horizontal="center" vertical="center" wrapText="1"/>
    </xf>
    <xf numFmtId="170" fontId="19" fillId="24" borderId="1" xfId="7" applyNumberFormat="1" applyFont="1" applyFill="1" applyBorder="1" applyAlignment="1">
      <alignment horizontal="left" vertical="center" wrapText="1"/>
    </xf>
    <xf numFmtId="14" fontId="19" fillId="22" borderId="1" xfId="4" applyNumberFormat="1" applyFont="1" applyFill="1" applyBorder="1" applyAlignment="1">
      <alignment vertical="center" wrapText="1"/>
    </xf>
    <xf numFmtId="10" fontId="19" fillId="22" borderId="1" xfId="4" applyNumberFormat="1" applyFont="1" applyFill="1" applyBorder="1" applyAlignment="1">
      <alignment horizontal="center" vertical="center" wrapText="1"/>
    </xf>
    <xf numFmtId="173" fontId="19" fillId="4" borderId="1" xfId="0" applyNumberFormat="1" applyFont="1" applyFill="1" applyBorder="1" applyAlignment="1">
      <alignment vertical="center" wrapText="1"/>
    </xf>
    <xf numFmtId="9" fontId="19" fillId="4" borderId="1" xfId="0" quotePrefix="1" applyNumberFormat="1" applyFont="1" applyFill="1" applyBorder="1" applyAlignment="1">
      <alignment horizontal="left" vertical="center" wrapText="1"/>
    </xf>
    <xf numFmtId="0" fontId="22" fillId="24" borderId="1" xfId="0" applyFont="1" applyFill="1" applyBorder="1" applyAlignment="1">
      <alignment horizontal="left" vertical="center" wrapText="1"/>
    </xf>
    <xf numFmtId="0" fontId="22" fillId="24" borderId="1" xfId="0" applyFont="1" applyFill="1" applyBorder="1" applyAlignment="1">
      <alignment horizontal="center" vertical="center" wrapText="1"/>
    </xf>
    <xf numFmtId="173" fontId="19" fillId="24" borderId="1" xfId="0" applyNumberFormat="1" applyFont="1" applyFill="1" applyBorder="1" applyAlignment="1">
      <alignment vertical="center" wrapText="1"/>
    </xf>
    <xf numFmtId="0" fontId="22" fillId="4" borderId="1" xfId="0" applyFont="1" applyFill="1" applyBorder="1" applyAlignment="1">
      <alignment horizontal="left" vertical="center" wrapText="1"/>
    </xf>
    <xf numFmtId="9" fontId="19" fillId="24" borderId="1" xfId="0" quotePrefix="1" applyNumberFormat="1" applyFont="1" applyFill="1" applyBorder="1" applyAlignment="1">
      <alignment horizontal="left" vertical="center" wrapText="1"/>
    </xf>
    <xf numFmtId="0" fontId="19" fillId="22" borderId="1" xfId="4" applyNumberFormat="1" applyFont="1" applyFill="1" applyBorder="1" applyAlignment="1">
      <alignment horizontal="center" vertical="center"/>
    </xf>
    <xf numFmtId="9" fontId="0" fillId="4" borderId="1" xfId="0" applyNumberFormat="1" applyFill="1" applyBorder="1" applyAlignment="1">
      <alignment horizontal="left" vertical="center"/>
    </xf>
    <xf numFmtId="0" fontId="0" fillId="4" borderId="1" xfId="0" applyFill="1" applyBorder="1" applyAlignment="1">
      <alignment horizontal="left" vertical="center" wrapText="1"/>
    </xf>
    <xf numFmtId="0" fontId="0" fillId="24" borderId="1" xfId="0" quotePrefix="1" applyFill="1" applyBorder="1" applyAlignment="1">
      <alignment vertical="center"/>
    </xf>
    <xf numFmtId="0" fontId="0" fillId="24" borderId="1" xfId="0" applyFont="1" applyFill="1" applyBorder="1" applyAlignment="1">
      <alignment vertical="center" wrapText="1"/>
    </xf>
    <xf numFmtId="0" fontId="0" fillId="24" borderId="1" xfId="0" applyFill="1" applyBorder="1" applyAlignment="1">
      <alignment vertical="center"/>
    </xf>
    <xf numFmtId="0" fontId="0" fillId="24" borderId="1" xfId="0" applyFill="1" applyBorder="1" applyAlignment="1">
      <alignment vertical="center" wrapText="1"/>
    </xf>
    <xf numFmtId="165" fontId="1" fillId="24" borderId="1" xfId="7" applyFont="1" applyFill="1" applyBorder="1" applyAlignment="1">
      <alignment vertical="center"/>
    </xf>
    <xf numFmtId="0" fontId="0" fillId="24" borderId="1" xfId="0" quotePrefix="1" applyFill="1" applyBorder="1" applyAlignment="1">
      <alignment vertical="center" wrapText="1"/>
    </xf>
    <xf numFmtId="167" fontId="18" fillId="24" borderId="1" xfId="0" applyNumberFormat="1" applyFont="1" applyFill="1" applyBorder="1" applyAlignment="1">
      <alignment vertical="center" wrapText="1"/>
    </xf>
    <xf numFmtId="0" fontId="0" fillId="24" borderId="11" xfId="0" applyFill="1" applyBorder="1" applyAlignment="1">
      <alignment vertical="center" wrapText="1"/>
    </xf>
    <xf numFmtId="0" fontId="0" fillId="24" borderId="1" xfId="0" applyFill="1" applyBorder="1" applyAlignment="1">
      <alignment horizontal="center" vertical="center" wrapText="1"/>
    </xf>
    <xf numFmtId="0" fontId="0" fillId="24" borderId="1" xfId="0" applyFill="1" applyBorder="1" applyAlignment="1">
      <alignment horizontal="left" vertical="center"/>
    </xf>
    <xf numFmtId="0" fontId="18" fillId="24" borderId="1" xfId="0" applyFont="1" applyFill="1" applyBorder="1" applyAlignment="1">
      <alignment horizontal="left" vertical="center"/>
    </xf>
    <xf numFmtId="17" fontId="0" fillId="24" borderId="1" xfId="0" applyNumberFormat="1" applyFill="1" applyBorder="1" applyAlignment="1">
      <alignment vertical="center"/>
    </xf>
    <xf numFmtId="9" fontId="0" fillId="24" borderId="1" xfId="0" applyNumberFormat="1" applyFill="1" applyBorder="1" applyAlignment="1">
      <alignment vertical="center"/>
    </xf>
    <xf numFmtId="0" fontId="0" fillId="24" borderId="1" xfId="0" applyFill="1" applyBorder="1" applyAlignment="1">
      <alignment horizontal="left"/>
    </xf>
    <xf numFmtId="0" fontId="0" fillId="24" borderId="1" xfId="0" quotePrefix="1" applyFill="1" applyBorder="1" applyAlignment="1">
      <alignment horizontal="left" vertical="center"/>
    </xf>
    <xf numFmtId="0" fontId="0" fillId="24" borderId="1" xfId="0" applyFont="1" applyFill="1" applyBorder="1" applyAlignment="1">
      <alignment horizontal="left" vertical="center" wrapText="1"/>
    </xf>
    <xf numFmtId="0" fontId="0" fillId="24" borderId="1" xfId="0" applyFill="1" applyBorder="1" applyAlignment="1">
      <alignment horizontal="left" vertical="center" wrapText="1"/>
    </xf>
    <xf numFmtId="165" fontId="1" fillId="24" borderId="1" xfId="7" applyFont="1" applyFill="1" applyBorder="1" applyAlignment="1">
      <alignment horizontal="right" vertical="center"/>
    </xf>
    <xf numFmtId="0" fontId="0" fillId="24" borderId="1" xfId="0" quotePrefix="1" applyFill="1" applyBorder="1" applyAlignment="1">
      <alignment horizontal="left" vertical="center" wrapText="1"/>
    </xf>
    <xf numFmtId="167" fontId="18" fillId="24" borderId="1" xfId="0" applyNumberFormat="1" applyFont="1" applyFill="1" applyBorder="1" applyAlignment="1">
      <alignment horizontal="left" vertical="center" wrapText="1"/>
    </xf>
    <xf numFmtId="17" fontId="0" fillId="24" borderId="1" xfId="0" applyNumberFormat="1" applyFill="1" applyBorder="1" applyAlignment="1">
      <alignment horizontal="left" vertical="center"/>
    </xf>
    <xf numFmtId="9" fontId="0" fillId="24" borderId="1" xfId="0" applyNumberFormat="1" applyFill="1" applyBorder="1" applyAlignment="1">
      <alignment horizontal="left" vertical="center"/>
    </xf>
    <xf numFmtId="17" fontId="0" fillId="24" borderId="1" xfId="0" applyNumberFormat="1" applyFill="1" applyBorder="1" applyAlignment="1">
      <alignment horizontal="left" vertical="center" wrapText="1"/>
    </xf>
    <xf numFmtId="167" fontId="19" fillId="24" borderId="1" xfId="0" applyNumberFormat="1" applyFont="1" applyFill="1" applyBorder="1" applyAlignment="1">
      <alignment horizontal="center" vertical="center" wrapText="1"/>
    </xf>
    <xf numFmtId="17" fontId="19" fillId="24" borderId="1" xfId="0" quotePrefix="1" applyNumberFormat="1" applyFont="1" applyFill="1" applyBorder="1" applyAlignment="1">
      <alignment horizontal="left" vertical="center"/>
    </xf>
    <xf numFmtId="172" fontId="19" fillId="22" borderId="1" xfId="8" applyNumberFormat="1" applyFont="1" applyFill="1" applyBorder="1" applyAlignment="1">
      <alignment horizontal="right" vertical="center"/>
    </xf>
    <xf numFmtId="0" fontId="0" fillId="24" borderId="1" xfId="0" applyFill="1" applyBorder="1" applyAlignment="1">
      <alignment horizontal="center" vertical="center"/>
    </xf>
    <xf numFmtId="0" fontId="22" fillId="15" borderId="3" xfId="0" applyFont="1" applyFill="1" applyBorder="1" applyAlignment="1">
      <alignment horizontal="center" vertical="center" wrapText="1"/>
    </xf>
    <xf numFmtId="166" fontId="19" fillId="22" borderId="1" xfId="8" applyFont="1" applyFill="1" applyBorder="1" applyAlignment="1">
      <alignment horizontal="center" vertical="center"/>
    </xf>
    <xf numFmtId="166" fontId="19" fillId="4" borderId="1" xfId="8" applyFont="1" applyFill="1" applyBorder="1" applyAlignment="1">
      <alignment horizontal="center" vertical="center"/>
    </xf>
    <xf numFmtId="14" fontId="19" fillId="4" borderId="1" xfId="4" applyNumberFormat="1" applyFont="1" applyFill="1" applyBorder="1" applyAlignment="1">
      <alignment horizontal="center" vertical="center" wrapText="1"/>
    </xf>
    <xf numFmtId="14" fontId="19" fillId="4" borderId="1" xfId="0" quotePrefix="1" applyNumberFormat="1" applyFont="1" applyFill="1" applyBorder="1" applyAlignment="1">
      <alignment horizontal="center" vertical="center"/>
    </xf>
    <xf numFmtId="174" fontId="19" fillId="24" borderId="1" xfId="0" quotePrefix="1" applyNumberFormat="1" applyFont="1" applyFill="1" applyBorder="1" applyAlignment="1">
      <alignment horizontal="center" vertical="center" wrapText="1"/>
    </xf>
    <xf numFmtId="17" fontId="0" fillId="24" borderId="1" xfId="0" quotePrefix="1" applyNumberFormat="1" applyFill="1" applyBorder="1" applyAlignment="1">
      <alignment horizontal="center" vertical="center"/>
    </xf>
    <xf numFmtId="17" fontId="19" fillId="24" borderId="1" xfId="0" quotePrefix="1" applyNumberFormat="1" applyFont="1" applyFill="1" applyBorder="1" applyAlignment="1">
      <alignment horizontal="center" vertical="center"/>
    </xf>
    <xf numFmtId="3" fontId="19" fillId="4" borderId="1" xfId="0" applyNumberFormat="1" applyFont="1" applyFill="1" applyBorder="1" applyAlignment="1">
      <alignment horizontal="right" vertical="center" wrapText="1"/>
    </xf>
    <xf numFmtId="3" fontId="19" fillId="22" borderId="1" xfId="0" applyNumberFormat="1" applyFont="1" applyFill="1" applyBorder="1" applyAlignment="1">
      <alignment horizontal="right" vertical="center" wrapText="1"/>
    </xf>
    <xf numFmtId="3" fontId="19" fillId="24" borderId="1" xfId="0" applyNumberFormat="1" applyFont="1" applyFill="1" applyBorder="1" applyAlignment="1">
      <alignment horizontal="right" vertical="center" wrapText="1"/>
    </xf>
    <xf numFmtId="3" fontId="19" fillId="22" borderId="1" xfId="4" applyNumberFormat="1" applyFont="1" applyFill="1" applyBorder="1" applyAlignment="1">
      <alignment horizontal="right" vertical="center" wrapText="1"/>
    </xf>
    <xf numFmtId="3" fontId="22" fillId="15" borderId="3" xfId="0" applyNumberFormat="1" applyFont="1" applyFill="1" applyBorder="1" applyAlignment="1">
      <alignment horizontal="right" vertical="center"/>
    </xf>
    <xf numFmtId="3" fontId="19" fillId="22" borderId="1" xfId="8" applyNumberFormat="1" applyFont="1" applyFill="1" applyBorder="1" applyAlignment="1">
      <alignment horizontal="right" vertical="center"/>
    </xf>
    <xf numFmtId="3" fontId="19" fillId="4" borderId="1" xfId="8" applyNumberFormat="1" applyFont="1" applyFill="1" applyBorder="1" applyAlignment="1">
      <alignment horizontal="right" vertical="center"/>
    </xf>
    <xf numFmtId="3" fontId="19" fillId="4" borderId="1" xfId="0" applyNumberFormat="1" applyFont="1" applyFill="1" applyBorder="1" applyAlignment="1">
      <alignment horizontal="right" vertical="center"/>
    </xf>
    <xf numFmtId="3" fontId="19" fillId="22" borderId="1" xfId="0" applyNumberFormat="1" applyFont="1" applyFill="1" applyBorder="1" applyAlignment="1">
      <alignment horizontal="right" vertical="center"/>
    </xf>
    <xf numFmtId="3" fontId="19" fillId="4" borderId="1" xfId="7" applyNumberFormat="1" applyFont="1" applyFill="1" applyBorder="1" applyAlignment="1">
      <alignment horizontal="right" vertical="center" wrapText="1"/>
    </xf>
    <xf numFmtId="3" fontId="19" fillId="22" borderId="1" xfId="7" applyNumberFormat="1" applyFont="1" applyFill="1" applyBorder="1" applyAlignment="1">
      <alignment horizontal="right" vertical="center"/>
    </xf>
    <xf numFmtId="3" fontId="19" fillId="22" borderId="1" xfId="7" applyNumberFormat="1" applyFont="1" applyFill="1" applyBorder="1" applyAlignment="1">
      <alignment horizontal="right" vertical="center" wrapText="1"/>
    </xf>
    <xf numFmtId="3" fontId="19" fillId="24" borderId="1" xfId="8" applyNumberFormat="1" applyFont="1" applyFill="1" applyBorder="1" applyAlignment="1">
      <alignment horizontal="right" vertical="center"/>
    </xf>
    <xf numFmtId="3" fontId="19" fillId="22" borderId="1" xfId="4" applyNumberFormat="1" applyFont="1" applyFill="1" applyBorder="1" applyAlignment="1">
      <alignment horizontal="right" vertical="center"/>
    </xf>
    <xf numFmtId="3" fontId="19" fillId="4" borderId="1" xfId="4" applyNumberFormat="1" applyFont="1" applyFill="1" applyBorder="1" applyAlignment="1">
      <alignment horizontal="right" vertical="center"/>
    </xf>
    <xf numFmtId="3" fontId="22" fillId="24" borderId="1" xfId="0" applyNumberFormat="1" applyFont="1" applyFill="1" applyBorder="1" applyAlignment="1">
      <alignment horizontal="right" vertical="center"/>
    </xf>
    <xf numFmtId="3" fontId="19" fillId="22" borderId="1" xfId="1" applyNumberFormat="1" applyFont="1" applyFill="1" applyBorder="1" applyAlignment="1">
      <alignment horizontal="right" vertical="center" wrapText="1"/>
    </xf>
    <xf numFmtId="3" fontId="19" fillId="24" borderId="1" xfId="8" applyNumberFormat="1" applyFont="1" applyFill="1" applyBorder="1" applyAlignment="1">
      <alignment horizontal="right" vertical="center" wrapText="1"/>
    </xf>
    <xf numFmtId="3" fontId="19" fillId="4" borderId="1" xfId="8" applyNumberFormat="1" applyFont="1" applyFill="1" applyBorder="1" applyAlignment="1">
      <alignment horizontal="right" vertical="center" wrapText="1"/>
    </xf>
    <xf numFmtId="3" fontId="1" fillId="24" borderId="1" xfId="7" applyNumberFormat="1" applyFont="1" applyFill="1" applyBorder="1" applyAlignment="1">
      <alignment horizontal="right" vertical="center"/>
    </xf>
    <xf numFmtId="3" fontId="19" fillId="24" borderId="1" xfId="7" applyNumberFormat="1" applyFont="1" applyFill="1" applyBorder="1" applyAlignment="1">
      <alignment horizontal="right" vertical="center" wrapText="1"/>
    </xf>
    <xf numFmtId="3" fontId="19" fillId="22" borderId="1" xfId="8" applyNumberFormat="1" applyFont="1" applyFill="1" applyBorder="1" applyAlignment="1">
      <alignment horizontal="right" vertical="center" wrapText="1"/>
    </xf>
    <xf numFmtId="3" fontId="19" fillId="0" borderId="0" xfId="0" applyNumberFormat="1" applyFont="1" applyAlignment="1">
      <alignment horizontal="right" vertical="center"/>
    </xf>
    <xf numFmtId="3" fontId="22" fillId="9" borderId="1" xfId="0" applyNumberFormat="1" applyFont="1" applyFill="1" applyBorder="1" applyAlignment="1">
      <alignment horizontal="center" vertical="center" wrapText="1"/>
    </xf>
    <xf numFmtId="3" fontId="19" fillId="22" borderId="1" xfId="0" applyNumberFormat="1" applyFont="1" applyFill="1" applyBorder="1" applyAlignment="1">
      <alignment horizontal="center" vertical="center"/>
    </xf>
    <xf numFmtId="3" fontId="19" fillId="4" borderId="1" xfId="0" applyNumberFormat="1" applyFont="1" applyFill="1" applyBorder="1" applyAlignment="1">
      <alignment horizontal="center" vertical="center"/>
    </xf>
    <xf numFmtId="3" fontId="19" fillId="22" borderId="1" xfId="0" applyNumberFormat="1" applyFont="1" applyFill="1" applyBorder="1" applyAlignment="1">
      <alignment horizontal="center" vertical="center" wrapText="1"/>
    </xf>
    <xf numFmtId="3" fontId="19" fillId="24" borderId="1" xfId="0" applyNumberFormat="1" applyFont="1" applyFill="1" applyBorder="1" applyAlignment="1">
      <alignment horizontal="center" vertical="center" wrapText="1"/>
    </xf>
    <xf numFmtId="3" fontId="0" fillId="24" borderId="1" xfId="0" applyNumberFormat="1" applyFill="1" applyBorder="1" applyAlignment="1">
      <alignment horizontal="center" vertical="center"/>
    </xf>
    <xf numFmtId="3" fontId="19" fillId="22" borderId="1" xfId="4" applyNumberFormat="1" applyFont="1" applyFill="1" applyBorder="1" applyAlignment="1">
      <alignment horizontal="center" vertical="center" wrapText="1"/>
    </xf>
    <xf numFmtId="0" fontId="0" fillId="24" borderId="1" xfId="0" applyFont="1" applyFill="1" applyBorder="1" applyAlignment="1">
      <alignment horizontal="center" vertical="center" wrapText="1"/>
    </xf>
    <xf numFmtId="0" fontId="0" fillId="22" borderId="1" xfId="0" quotePrefix="1" applyFill="1" applyBorder="1" applyAlignment="1">
      <alignment horizontal="left" vertical="center" wrapText="1"/>
    </xf>
    <xf numFmtId="0" fontId="0" fillId="22" borderId="1" xfId="0" applyFill="1" applyBorder="1" applyAlignment="1">
      <alignment vertical="center" wrapText="1"/>
    </xf>
    <xf numFmtId="0" fontId="0" fillId="22" borderId="1" xfId="0" applyFill="1" applyBorder="1" applyAlignment="1">
      <alignment vertical="center"/>
    </xf>
    <xf numFmtId="0" fontId="0" fillId="22" borderId="1" xfId="0" applyFill="1" applyBorder="1" applyAlignment="1">
      <alignment horizontal="center" vertical="center" wrapText="1"/>
    </xf>
    <xf numFmtId="170" fontId="0" fillId="22" borderId="1" xfId="7" applyNumberFormat="1" applyFont="1" applyFill="1" applyBorder="1" applyAlignment="1">
      <alignment horizontal="center" vertical="center"/>
    </xf>
    <xf numFmtId="14" fontId="0" fillId="22" borderId="1" xfId="0" applyNumberFormat="1" applyFill="1" applyBorder="1" applyAlignment="1">
      <alignment vertical="center"/>
    </xf>
    <xf numFmtId="14" fontId="0" fillId="22" borderId="1" xfId="0" applyNumberFormat="1" applyFill="1" applyBorder="1" applyAlignment="1">
      <alignment horizontal="center" vertical="center"/>
    </xf>
    <xf numFmtId="0" fontId="0" fillId="22" borderId="1" xfId="0" applyFill="1" applyBorder="1" applyAlignment="1">
      <alignment horizontal="center" vertical="center"/>
    </xf>
    <xf numFmtId="14" fontId="0" fillId="4" borderId="1" xfId="0" applyNumberFormat="1" applyFill="1" applyBorder="1" applyAlignment="1">
      <alignment horizontal="center" vertical="center"/>
    </xf>
    <xf numFmtId="9" fontId="0" fillId="4" borderId="1" xfId="0" applyNumberFormat="1" applyFill="1" applyBorder="1" applyAlignment="1">
      <alignment horizontal="center" vertical="center"/>
    </xf>
    <xf numFmtId="0" fontId="0" fillId="4" borderId="1" xfId="0" applyFill="1" applyBorder="1" applyAlignment="1">
      <alignment horizontal="center" vertical="center" wrapText="1"/>
    </xf>
    <xf numFmtId="9" fontId="0" fillId="22" borderId="1" xfId="0" applyNumberFormat="1" applyFill="1" applyBorder="1" applyAlignment="1">
      <alignment horizontal="center" vertical="center"/>
    </xf>
    <xf numFmtId="170" fontId="0" fillId="22" borderId="1" xfId="0" applyNumberFormat="1" applyFill="1" applyBorder="1" applyAlignment="1">
      <alignment horizontal="center" vertical="center"/>
    </xf>
    <xf numFmtId="167" fontId="19" fillId="22" borderId="1" xfId="0" applyNumberFormat="1" applyFont="1" applyFill="1" applyBorder="1" applyAlignment="1">
      <alignment horizontal="center" vertical="center"/>
    </xf>
    <xf numFmtId="14" fontId="19" fillId="22" borderId="1" xfId="0" quotePrefix="1" applyNumberFormat="1" applyFont="1" applyFill="1" applyBorder="1" applyAlignment="1">
      <alignment horizontal="center" vertical="center"/>
    </xf>
    <xf numFmtId="0" fontId="32" fillId="0" borderId="0" xfId="0" applyFont="1" applyAlignment="1">
      <alignment vertical="center"/>
    </xf>
    <xf numFmtId="0" fontId="33" fillId="4" borderId="1" xfId="0" applyFont="1" applyFill="1" applyBorder="1" applyAlignment="1">
      <alignment vertical="center"/>
    </xf>
    <xf numFmtId="0" fontId="32" fillId="4" borderId="1" xfId="0" applyFont="1" applyFill="1" applyBorder="1" applyAlignment="1">
      <alignment vertical="center"/>
    </xf>
    <xf numFmtId="0" fontId="32" fillId="4" borderId="1" xfId="0" applyFont="1" applyFill="1" applyBorder="1" applyAlignment="1">
      <alignment horizontal="center" vertical="center" wrapText="1"/>
    </xf>
    <xf numFmtId="0" fontId="32" fillId="4" borderId="1" xfId="0" applyFont="1" applyFill="1" applyBorder="1" applyAlignment="1">
      <alignment vertical="center" wrapText="1"/>
    </xf>
    <xf numFmtId="0" fontId="32" fillId="4" borderId="1" xfId="0" applyFont="1" applyFill="1" applyBorder="1" applyAlignment="1">
      <alignment horizontal="center" vertical="center"/>
    </xf>
    <xf numFmtId="165" fontId="33" fillId="4" borderId="1" xfId="7" applyFont="1" applyFill="1" applyBorder="1" applyAlignment="1">
      <alignment vertical="center"/>
    </xf>
    <xf numFmtId="0" fontId="33" fillId="4" borderId="1" xfId="0" applyFont="1" applyFill="1" applyBorder="1" applyAlignment="1">
      <alignment horizontal="center" vertical="center"/>
    </xf>
    <xf numFmtId="0" fontId="32" fillId="4" borderId="1" xfId="0" applyFont="1" applyFill="1" applyBorder="1" applyAlignment="1">
      <alignment horizontal="right" vertical="center" wrapText="1" indent="1"/>
    </xf>
    <xf numFmtId="168" fontId="32" fillId="4" borderId="1" xfId="8" applyNumberFormat="1" applyFont="1" applyFill="1" applyBorder="1" applyAlignment="1">
      <alignment vertical="center"/>
    </xf>
    <xf numFmtId="14" fontId="32" fillId="4" borderId="1" xfId="0" applyNumberFormat="1" applyFont="1" applyFill="1" applyBorder="1" applyAlignment="1">
      <alignment vertical="center"/>
    </xf>
    <xf numFmtId="9" fontId="32" fillId="4" borderId="1" xfId="0" applyNumberFormat="1" applyFont="1" applyFill="1" applyBorder="1" applyAlignment="1">
      <alignment horizontal="center" vertical="center"/>
    </xf>
    <xf numFmtId="165" fontId="32" fillId="4" borderId="1" xfId="7" applyFont="1" applyFill="1" applyBorder="1" applyAlignment="1">
      <alignment vertical="center"/>
    </xf>
    <xf numFmtId="0" fontId="33" fillId="4" borderId="1" xfId="0" applyFont="1" applyFill="1" applyBorder="1" applyAlignment="1">
      <alignment horizontal="center" vertical="center" wrapText="1"/>
    </xf>
    <xf numFmtId="169" fontId="19" fillId="22" borderId="1" xfId="7" applyNumberFormat="1" applyFont="1" applyFill="1" applyBorder="1" applyAlignment="1">
      <alignment horizontal="right" vertical="center"/>
    </xf>
    <xf numFmtId="0" fontId="33" fillId="4" borderId="1" xfId="0" applyFont="1" applyFill="1" applyBorder="1" applyAlignment="1">
      <alignment horizontal="left" vertical="center"/>
    </xf>
    <xf numFmtId="0" fontId="19" fillId="22" borderId="1" xfId="4" applyFont="1" applyFill="1" applyBorder="1" applyAlignment="1">
      <alignment horizontal="left" vertical="center" wrapText="1"/>
    </xf>
    <xf numFmtId="2" fontId="19" fillId="22" borderId="1" xfId="0" applyNumberFormat="1" applyFont="1" applyFill="1" applyBorder="1" applyAlignment="1">
      <alignment horizontal="left" vertical="center" wrapText="1"/>
    </xf>
    <xf numFmtId="2" fontId="19" fillId="4" borderId="1" xfId="0" applyNumberFormat="1" applyFont="1" applyFill="1" applyBorder="1" applyAlignment="1">
      <alignment horizontal="left" vertical="center" wrapText="1"/>
    </xf>
    <xf numFmtId="0" fontId="19" fillId="9" borderId="5" xfId="0" applyFont="1" applyFill="1" applyBorder="1" applyAlignment="1">
      <alignment horizontal="left" vertical="center" wrapText="1"/>
    </xf>
    <xf numFmtId="0" fontId="22" fillId="18" borderId="3" xfId="0" applyFont="1" applyFill="1" applyBorder="1" applyAlignment="1">
      <alignment horizontal="left" vertical="center"/>
    </xf>
    <xf numFmtId="0" fontId="19" fillId="4" borderId="1" xfId="4" applyFont="1" applyFill="1" applyBorder="1" applyAlignment="1">
      <alignment horizontal="left" vertical="center" wrapText="1"/>
    </xf>
    <xf numFmtId="9" fontId="19" fillId="24" borderId="1" xfId="6" applyNumberFormat="1" applyFont="1" applyFill="1" applyBorder="1" applyAlignment="1">
      <alignment horizontal="left" vertical="center" wrapText="1"/>
    </xf>
    <xf numFmtId="9" fontId="19" fillId="4" borderId="1" xfId="6" applyNumberFormat="1" applyFont="1" applyFill="1" applyBorder="1" applyAlignment="1">
      <alignment horizontal="left" vertical="center" wrapText="1"/>
    </xf>
    <xf numFmtId="0" fontId="0" fillId="22" borderId="1" xfId="0" applyFill="1" applyBorder="1" applyAlignment="1">
      <alignment horizontal="left" vertical="center" wrapText="1"/>
    </xf>
    <xf numFmtId="0" fontId="36" fillId="22" borderId="1" xfId="0" applyFont="1" applyFill="1" applyBorder="1" applyAlignment="1">
      <alignment vertical="center" wrapText="1"/>
    </xf>
    <xf numFmtId="4" fontId="34" fillId="22" borderId="1" xfId="0" applyNumberFormat="1" applyFont="1" applyFill="1" applyBorder="1" applyAlignment="1">
      <alignment horizontal="right" vertical="center" wrapText="1"/>
    </xf>
    <xf numFmtId="0" fontId="36" fillId="22" borderId="1" xfId="0" applyFont="1" applyFill="1" applyBorder="1" applyAlignment="1">
      <alignment horizontal="center" vertical="center" wrapText="1"/>
    </xf>
    <xf numFmtId="0" fontId="15" fillId="22" borderId="1" xfId="0" quotePrefix="1" applyFont="1" applyFill="1" applyBorder="1" applyAlignment="1">
      <alignment horizontal="center" vertical="center" wrapText="1"/>
    </xf>
    <xf numFmtId="0" fontId="15" fillId="22" borderId="11" xfId="0" applyFont="1" applyFill="1" applyBorder="1" applyAlignment="1">
      <alignment horizontal="left" vertical="center"/>
    </xf>
    <xf numFmtId="14" fontId="15" fillId="22" borderId="1" xfId="0" applyNumberFormat="1" applyFont="1" applyFill="1" applyBorder="1" applyAlignment="1">
      <alignment horizontal="center" vertical="center" wrapText="1"/>
    </xf>
    <xf numFmtId="9" fontId="15" fillId="22" borderId="1" xfId="0" applyNumberFormat="1" applyFont="1" applyFill="1" applyBorder="1" applyAlignment="1">
      <alignment horizontal="center" vertical="center" wrapText="1"/>
    </xf>
    <xf numFmtId="9" fontId="0" fillId="22" borderId="1" xfId="0" applyNumberFormat="1" applyFill="1" applyBorder="1"/>
    <xf numFmtId="0" fontId="35" fillId="22" borderId="11" xfId="0" quotePrefix="1" applyFont="1" applyFill="1" applyBorder="1" applyAlignment="1">
      <alignment horizontal="center" vertical="center" wrapText="1"/>
    </xf>
    <xf numFmtId="0" fontId="0" fillId="22" borderId="11" xfId="0" applyFill="1" applyBorder="1" applyAlignment="1">
      <alignment vertical="center"/>
    </xf>
    <xf numFmtId="14" fontId="16" fillId="22" borderId="1" xfId="0" applyNumberFormat="1" applyFont="1" applyFill="1" applyBorder="1" applyAlignment="1">
      <alignment vertical="center"/>
    </xf>
    <xf numFmtId="0" fontId="15" fillId="22" borderId="12" xfId="0" applyFont="1" applyFill="1" applyBorder="1" applyAlignment="1">
      <alignment horizontal="left" vertical="center"/>
    </xf>
    <xf numFmtId="0" fontId="23" fillId="9" borderId="5" xfId="0" applyFont="1" applyFill="1" applyBorder="1" applyAlignment="1">
      <alignment horizontal="center" vertical="center" wrapText="1"/>
    </xf>
    <xf numFmtId="0" fontId="19" fillId="22" borderId="5" xfId="0" applyFont="1" applyFill="1" applyBorder="1" applyAlignment="1">
      <alignment horizontal="center" vertical="center" wrapText="1"/>
    </xf>
    <xf numFmtId="0" fontId="19" fillId="4" borderId="5" xfId="0" applyFont="1" applyFill="1" applyBorder="1" applyAlignment="1">
      <alignment horizontal="center" vertical="center"/>
    </xf>
    <xf numFmtId="0" fontId="19" fillId="24" borderId="5" xfId="0" applyFont="1" applyFill="1" applyBorder="1" applyAlignment="1">
      <alignment horizontal="center" vertical="center"/>
    </xf>
    <xf numFmtId="0" fontId="22" fillId="9" borderId="7" xfId="0" applyFont="1" applyFill="1" applyBorder="1" applyAlignment="1">
      <alignment horizontal="center" vertical="center" wrapText="1"/>
    </xf>
    <xf numFmtId="0" fontId="19" fillId="22" borderId="7" xfId="0" applyFont="1" applyFill="1" applyBorder="1" applyAlignment="1">
      <alignment vertical="center" wrapText="1"/>
    </xf>
    <xf numFmtId="0" fontId="19" fillId="4" borderId="7" xfId="0" applyFont="1" applyFill="1" applyBorder="1" applyAlignment="1">
      <alignment vertical="center" wrapText="1"/>
    </xf>
    <xf numFmtId="0" fontId="19" fillId="24" borderId="7" xfId="0" applyFont="1" applyFill="1" applyBorder="1" applyAlignment="1">
      <alignment vertical="center" wrapText="1"/>
    </xf>
    <xf numFmtId="0" fontId="19" fillId="4" borderId="11" xfId="0" applyFont="1" applyFill="1" applyBorder="1" applyAlignment="1">
      <alignment horizontal="center" vertical="center" wrapText="1"/>
    </xf>
    <xf numFmtId="0" fontId="19" fillId="4" borderId="11" xfId="0" applyFont="1" applyFill="1" applyBorder="1" applyAlignment="1">
      <alignment vertical="center" wrapText="1"/>
    </xf>
    <xf numFmtId="0" fontId="19" fillId="4" borderId="11" xfId="0" applyFont="1" applyFill="1" applyBorder="1" applyAlignment="1">
      <alignment vertical="center"/>
    </xf>
    <xf numFmtId="0" fontId="19" fillId="22" borderId="11" xfId="0" applyFont="1" applyFill="1" applyBorder="1" applyAlignment="1">
      <alignment horizontal="center" vertical="center" wrapText="1"/>
    </xf>
    <xf numFmtId="0" fontId="19" fillId="22" borderId="11" xfId="0" applyFont="1" applyFill="1" applyBorder="1" applyAlignment="1">
      <alignment vertical="center" wrapText="1"/>
    </xf>
    <xf numFmtId="0" fontId="19" fillId="22" borderId="11" xfId="0" applyFont="1" applyFill="1" applyBorder="1" applyAlignment="1">
      <alignment vertical="center"/>
    </xf>
    <xf numFmtId="0" fontId="19" fillId="24" borderId="11" xfId="0" applyFont="1" applyFill="1" applyBorder="1" applyAlignment="1">
      <alignment horizontal="center" vertical="center" wrapText="1"/>
    </xf>
    <xf numFmtId="0" fontId="19" fillId="24" borderId="11" xfId="0" applyFont="1" applyFill="1" applyBorder="1" applyAlignment="1">
      <alignment vertical="center"/>
    </xf>
    <xf numFmtId="0" fontId="19" fillId="22" borderId="12" xfId="0" applyFont="1" applyFill="1" applyBorder="1" applyAlignment="1">
      <alignment horizontal="center" vertical="center" wrapText="1"/>
    </xf>
    <xf numFmtId="0" fontId="19" fillId="22" borderId="12" xfId="0" applyFont="1" applyFill="1" applyBorder="1" applyAlignment="1">
      <alignment vertical="center" wrapText="1"/>
    </xf>
    <xf numFmtId="0" fontId="19" fillId="22" borderId="12" xfId="0" applyFont="1" applyFill="1" applyBorder="1" applyAlignment="1">
      <alignment vertical="center"/>
    </xf>
    <xf numFmtId="0" fontId="33" fillId="4" borderId="12" xfId="0" applyFont="1" applyFill="1" applyBorder="1" applyAlignment="1">
      <alignment vertical="center"/>
    </xf>
    <xf numFmtId="0" fontId="32" fillId="4" borderId="12" xfId="0" applyFont="1" applyFill="1" applyBorder="1" applyAlignment="1">
      <alignment vertical="center" wrapText="1"/>
    </xf>
    <xf numFmtId="0" fontId="19" fillId="4" borderId="12" xfId="0" applyFont="1" applyFill="1" applyBorder="1" applyAlignment="1">
      <alignment horizontal="center" vertical="center" wrapText="1"/>
    </xf>
    <xf numFmtId="0" fontId="19" fillId="4" borderId="12" xfId="0" applyFont="1" applyFill="1" applyBorder="1" applyAlignment="1">
      <alignment vertical="center" wrapText="1"/>
    </xf>
    <xf numFmtId="0" fontId="19" fillId="4" borderId="2" xfId="0" applyFont="1" applyFill="1" applyBorder="1" applyAlignment="1">
      <alignment horizontal="center" vertical="center" wrapText="1"/>
    </xf>
    <xf numFmtId="0" fontId="19" fillId="4" borderId="2" xfId="0" applyFont="1" applyFill="1" applyBorder="1" applyAlignment="1">
      <alignment vertical="center"/>
    </xf>
    <xf numFmtId="0" fontId="19" fillId="4" borderId="2" xfId="0" applyFont="1" applyFill="1" applyBorder="1" applyAlignment="1">
      <alignment horizontal="left" vertical="center" wrapText="1"/>
    </xf>
    <xf numFmtId="0" fontId="19" fillId="4" borderId="12" xfId="0" applyFont="1" applyFill="1" applyBorder="1" applyAlignment="1">
      <alignment vertical="center"/>
    </xf>
    <xf numFmtId="0" fontId="19" fillId="4" borderId="12" xfId="0" applyFont="1" applyFill="1" applyBorder="1" applyAlignment="1">
      <alignment horizontal="left" vertical="center" wrapText="1"/>
    </xf>
    <xf numFmtId="0" fontId="22" fillId="3" borderId="1" xfId="0" applyFont="1" applyFill="1" applyBorder="1" applyAlignment="1">
      <alignment horizontal="center" vertical="center" wrapText="1"/>
    </xf>
    <xf numFmtId="0" fontId="22" fillId="3" borderId="1" xfId="0" applyFont="1" applyFill="1" applyBorder="1" applyAlignment="1">
      <alignment horizontal="center" vertical="center"/>
    </xf>
    <xf numFmtId="0" fontId="22" fillId="15" borderId="1" xfId="0" applyFont="1" applyFill="1" applyBorder="1" applyAlignment="1">
      <alignment horizontal="center" vertical="center"/>
    </xf>
    <xf numFmtId="0" fontId="21" fillId="9" borderId="1" xfId="0" applyFont="1" applyFill="1" applyBorder="1" applyAlignment="1">
      <alignment horizontal="center" vertical="center" wrapText="1"/>
    </xf>
    <xf numFmtId="0" fontId="19" fillId="4" borderId="1" xfId="0" applyFont="1" applyFill="1" applyBorder="1" applyAlignment="1">
      <alignment horizontal="center" vertical="center" wrapText="1" shrinkToFit="1"/>
    </xf>
    <xf numFmtId="0" fontId="19" fillId="22" borderId="1" xfId="0" applyFont="1" applyFill="1" applyBorder="1" applyAlignment="1">
      <alignment horizontal="center" vertical="center" wrapText="1" shrinkToFit="1"/>
    </xf>
    <xf numFmtId="0" fontId="19" fillId="4" borderId="1" xfId="0" applyFont="1" applyFill="1" applyBorder="1" applyAlignment="1">
      <alignment horizontal="center" vertical="center" shrinkToFit="1"/>
    </xf>
    <xf numFmtId="0" fontId="19" fillId="4" borderId="1" xfId="0" applyFont="1" applyFill="1" applyBorder="1" applyAlignment="1">
      <alignment horizontal="left" vertical="top" wrapText="1"/>
    </xf>
    <xf numFmtId="4" fontId="19" fillId="22" borderId="1" xfId="0" applyNumberFormat="1" applyFont="1" applyFill="1" applyBorder="1" applyAlignment="1">
      <alignment horizontal="center" vertical="center"/>
    </xf>
    <xf numFmtId="4" fontId="19" fillId="4" borderId="1" xfId="0" applyNumberFormat="1" applyFont="1" applyFill="1" applyBorder="1" applyAlignment="1">
      <alignment horizontal="center" vertical="center"/>
    </xf>
    <xf numFmtId="0" fontId="0" fillId="4" borderId="5" xfId="0" applyFont="1" applyFill="1" applyBorder="1"/>
    <xf numFmtId="0" fontId="0" fillId="4" borderId="5" xfId="0" applyFill="1" applyBorder="1"/>
    <xf numFmtId="0" fontId="0" fillId="4" borderId="13" xfId="0" applyFont="1" applyFill="1" applyBorder="1"/>
    <xf numFmtId="0" fontId="20" fillId="0" borderId="0" xfId="0" applyFont="1" applyAlignment="1">
      <alignment vertical="center"/>
    </xf>
    <xf numFmtId="177" fontId="19" fillId="4" borderId="1" xfId="0" applyNumberFormat="1" applyFont="1" applyFill="1" applyBorder="1" applyAlignment="1">
      <alignment horizontal="center" vertical="center"/>
    </xf>
    <xf numFmtId="177" fontId="19" fillId="24" borderId="1" xfId="0" applyNumberFormat="1" applyFont="1" applyFill="1" applyBorder="1" applyAlignment="1">
      <alignment horizontal="center" vertical="center"/>
    </xf>
    <xf numFmtId="0" fontId="32" fillId="24" borderId="1" xfId="0" applyFont="1" applyFill="1" applyBorder="1" applyAlignment="1">
      <alignment vertical="center"/>
    </xf>
    <xf numFmtId="0" fontId="32" fillId="24" borderId="1" xfId="0" applyFont="1" applyFill="1" applyBorder="1" applyAlignment="1">
      <alignment horizontal="left" vertical="center" wrapText="1" indent="1"/>
    </xf>
    <xf numFmtId="0" fontId="32" fillId="24" borderId="1" xfId="0" applyFont="1" applyFill="1" applyBorder="1" applyAlignment="1">
      <alignment horizontal="center" vertical="center" wrapText="1"/>
    </xf>
    <xf numFmtId="4" fontId="32" fillId="24" borderId="1" xfId="0" applyNumberFormat="1" applyFont="1" applyFill="1" applyBorder="1" applyAlignment="1">
      <alignment horizontal="right" vertical="center"/>
    </xf>
    <xf numFmtId="0" fontId="32" fillId="24" borderId="1" xfId="0" applyFont="1" applyFill="1" applyBorder="1" applyAlignment="1">
      <alignment horizontal="center" vertical="center"/>
    </xf>
    <xf numFmtId="0" fontId="32" fillId="24" borderId="1" xfId="0" applyFont="1" applyFill="1" applyBorder="1"/>
    <xf numFmtId="0" fontId="19" fillId="24" borderId="1" xfId="0" applyFont="1" applyFill="1" applyBorder="1" applyAlignment="1">
      <alignment horizontal="left" vertical="center" wrapText="1" indent="1"/>
    </xf>
    <xf numFmtId="0" fontId="32" fillId="24" borderId="5" xfId="0" applyFont="1" applyFill="1" applyBorder="1" applyAlignment="1">
      <alignment horizontal="left" vertical="center" wrapText="1" indent="1"/>
    </xf>
    <xf numFmtId="0" fontId="19" fillId="24" borderId="0" xfId="0" applyFont="1" applyFill="1" applyAlignment="1">
      <alignment vertical="center"/>
    </xf>
    <xf numFmtId="14" fontId="32" fillId="24" borderId="1" xfId="0" applyNumberFormat="1" applyFont="1" applyFill="1" applyBorder="1" applyAlignment="1">
      <alignment horizontal="center" vertical="center"/>
    </xf>
    <xf numFmtId="4" fontId="32" fillId="24" borderId="6" xfId="0" applyNumberFormat="1" applyFont="1" applyFill="1" applyBorder="1" applyAlignment="1">
      <alignment horizontal="left" vertical="center" wrapText="1"/>
    </xf>
    <xf numFmtId="9" fontId="32" fillId="24" borderId="1" xfId="0" applyNumberFormat="1" applyFont="1" applyFill="1" applyBorder="1" applyAlignment="1">
      <alignment horizontal="center" vertical="center"/>
    </xf>
    <xf numFmtId="0" fontId="32" fillId="4" borderId="1" xfId="0" applyFont="1" applyFill="1" applyBorder="1" applyAlignment="1">
      <alignment horizontal="left" vertical="center" wrapText="1" indent="1"/>
    </xf>
    <xf numFmtId="0" fontId="32" fillId="4" borderId="1" xfId="0" applyFont="1" applyFill="1" applyBorder="1" applyAlignment="1">
      <alignment horizontal="left" vertical="center" wrapText="1"/>
    </xf>
    <xf numFmtId="4" fontId="32" fillId="4" borderId="1" xfId="0" applyNumberFormat="1" applyFont="1" applyFill="1" applyBorder="1" applyAlignment="1">
      <alignment vertical="center"/>
    </xf>
    <xf numFmtId="14" fontId="19" fillId="4" borderId="6" xfId="0" applyNumberFormat="1" applyFont="1" applyFill="1" applyBorder="1" applyAlignment="1">
      <alignment horizontal="center" vertical="center"/>
    </xf>
    <xf numFmtId="14" fontId="32" fillId="4" borderId="1" xfId="0" applyNumberFormat="1" applyFont="1" applyFill="1" applyBorder="1" applyAlignment="1">
      <alignment horizontal="left" vertical="center"/>
    </xf>
    <xf numFmtId="10" fontId="32" fillId="4" borderId="1" xfId="0" applyNumberFormat="1" applyFont="1" applyFill="1" applyBorder="1" applyAlignment="1">
      <alignment horizontal="center" vertical="center"/>
    </xf>
    <xf numFmtId="10" fontId="32" fillId="24" borderId="1" xfId="0" applyNumberFormat="1" applyFont="1" applyFill="1" applyBorder="1" applyAlignment="1">
      <alignment horizontal="left" vertical="center" wrapText="1" indent="1"/>
    </xf>
    <xf numFmtId="10" fontId="15" fillId="22" borderId="1" xfId="0" applyNumberFormat="1" applyFont="1" applyFill="1" applyBorder="1" applyAlignment="1">
      <alignment horizontal="center" vertical="center" wrapText="1"/>
    </xf>
    <xf numFmtId="10" fontId="0" fillId="4" borderId="1" xfId="0" applyNumberFormat="1" applyFill="1" applyBorder="1" applyAlignment="1">
      <alignment horizontal="left" vertical="center"/>
    </xf>
    <xf numFmtId="10" fontId="0" fillId="24" borderId="1" xfId="0" applyNumberFormat="1" applyFill="1" applyBorder="1" applyAlignment="1">
      <alignment vertical="center"/>
    </xf>
    <xf numFmtId="10" fontId="0" fillId="24" borderId="1" xfId="0" applyNumberFormat="1" applyFill="1" applyBorder="1" applyAlignment="1">
      <alignment horizontal="left" vertical="center"/>
    </xf>
    <xf numFmtId="10" fontId="0" fillId="4" borderId="1" xfId="0" applyNumberFormat="1" applyFill="1" applyBorder="1" applyAlignment="1">
      <alignment horizontal="center" vertical="center" wrapText="1"/>
    </xf>
    <xf numFmtId="10" fontId="0" fillId="22" borderId="1" xfId="0" applyNumberFormat="1" applyFill="1" applyBorder="1" applyAlignment="1">
      <alignment horizontal="center" vertical="center"/>
    </xf>
    <xf numFmtId="0" fontId="22" fillId="22" borderId="1" xfId="0" applyFont="1" applyFill="1" applyBorder="1" applyAlignment="1">
      <alignment horizontal="center" vertical="center" wrapText="1"/>
    </xf>
    <xf numFmtId="0" fontId="33" fillId="4" borderId="1" xfId="0" applyFont="1" applyFill="1" applyBorder="1" applyAlignment="1">
      <alignment horizontal="left" vertical="center" wrapText="1"/>
    </xf>
    <xf numFmtId="0" fontId="22" fillId="15" borderId="3" xfId="0" applyFont="1" applyFill="1" applyBorder="1" applyAlignment="1">
      <alignment horizontal="left" vertical="center" wrapText="1"/>
    </xf>
    <xf numFmtId="0" fontId="3" fillId="4" borderId="1" xfId="0" applyFont="1" applyFill="1" applyBorder="1" applyAlignment="1">
      <alignment horizontal="center" vertical="center"/>
    </xf>
    <xf numFmtId="0" fontId="3" fillId="13" borderId="1" xfId="0" applyFont="1" applyFill="1" applyBorder="1" applyAlignment="1">
      <alignment horizontal="center" vertical="center"/>
    </xf>
    <xf numFmtId="0" fontId="2" fillId="7" borderId="4" xfId="0" applyFont="1" applyFill="1" applyBorder="1" applyAlignment="1">
      <alignment horizontal="center" vertical="center"/>
    </xf>
    <xf numFmtId="0" fontId="2" fillId="7" borderId="3" xfId="0" applyFont="1" applyFill="1" applyBorder="1" applyAlignment="1">
      <alignment horizontal="center" vertical="center"/>
    </xf>
    <xf numFmtId="0" fontId="2" fillId="5" borderId="3" xfId="0" applyFont="1" applyFill="1" applyBorder="1" applyAlignment="1">
      <alignment horizontal="center" vertical="center"/>
    </xf>
    <xf numFmtId="0" fontId="2" fillId="15" borderId="3" xfId="0" applyFont="1" applyFill="1" applyBorder="1" applyAlignment="1">
      <alignment horizontal="center" vertical="center"/>
    </xf>
    <xf numFmtId="0" fontId="2" fillId="18" borderId="3" xfId="0" applyFont="1" applyFill="1" applyBorder="1" applyAlignment="1">
      <alignment horizontal="center" vertical="center"/>
    </xf>
    <xf numFmtId="0" fontId="2" fillId="3" borderId="4" xfId="0" applyFont="1" applyFill="1" applyBorder="1" applyAlignment="1">
      <alignment horizontal="center" vertical="center"/>
    </xf>
    <xf numFmtId="0" fontId="2" fillId="3" borderId="3" xfId="0" applyFont="1" applyFill="1" applyBorder="1" applyAlignment="1">
      <alignment horizontal="center" vertical="center"/>
    </xf>
    <xf numFmtId="0" fontId="2" fillId="3" borderId="10" xfId="0" applyFont="1" applyFill="1" applyBorder="1" applyAlignment="1">
      <alignment horizontal="center" vertical="center"/>
    </xf>
    <xf numFmtId="0" fontId="9" fillId="14" borderId="1" xfId="0" applyFont="1" applyFill="1" applyBorder="1" applyAlignment="1">
      <alignment horizontal="center" vertical="center" wrapText="1"/>
    </xf>
    <xf numFmtId="0" fontId="8" fillId="11" borderId="8" xfId="0" applyFont="1" applyFill="1" applyBorder="1" applyAlignment="1">
      <alignment horizontal="center"/>
    </xf>
    <xf numFmtId="0" fontId="8" fillId="11" borderId="9" xfId="0" applyFont="1" applyFill="1" applyBorder="1" applyAlignment="1">
      <alignment horizontal="center"/>
    </xf>
    <xf numFmtId="0" fontId="5" fillId="26" borderId="5" xfId="4" applyFill="1" applyBorder="1" applyAlignment="1">
      <alignment horizontal="center"/>
    </xf>
    <xf numFmtId="0" fontId="5" fillId="26" borderId="6" xfId="4" applyFill="1" applyBorder="1" applyAlignment="1">
      <alignment horizontal="center"/>
    </xf>
    <xf numFmtId="0" fontId="5" fillId="26" borderId="7" xfId="4" applyFill="1" applyBorder="1" applyAlignment="1">
      <alignment horizontal="center"/>
    </xf>
    <xf numFmtId="0" fontId="5" fillId="22" borderId="6" xfId="4" applyFill="1" applyBorder="1" applyAlignment="1">
      <alignment horizontal="center"/>
    </xf>
    <xf numFmtId="0" fontId="5" fillId="22" borderId="7" xfId="4" applyFill="1" applyBorder="1" applyAlignment="1">
      <alignment horizontal="center"/>
    </xf>
    <xf numFmtId="0" fontId="5" fillId="23" borderId="5" xfId="4" applyFill="1" applyBorder="1" applyAlignment="1">
      <alignment horizontal="center"/>
    </xf>
    <xf numFmtId="0" fontId="5" fillId="23" borderId="6" xfId="4" applyFill="1" applyBorder="1" applyAlignment="1">
      <alignment horizontal="center"/>
    </xf>
    <xf numFmtId="0" fontId="5" fillId="23" borderId="7" xfId="4" applyFill="1" applyBorder="1" applyAlignment="1">
      <alignment horizontal="center"/>
    </xf>
    <xf numFmtId="0" fontId="5" fillId="24" borderId="5" xfId="4" applyFill="1" applyBorder="1" applyAlignment="1">
      <alignment horizontal="center"/>
    </xf>
    <xf numFmtId="0" fontId="5" fillId="24" borderId="6" xfId="4" applyFill="1" applyBorder="1" applyAlignment="1">
      <alignment horizontal="center"/>
    </xf>
    <xf numFmtId="0" fontId="5" fillId="24" borderId="7" xfId="4" applyFill="1" applyBorder="1" applyAlignment="1">
      <alignment horizontal="center"/>
    </xf>
    <xf numFmtId="0" fontId="5" fillId="4" borderId="5" xfId="4" applyFill="1" applyBorder="1" applyAlignment="1">
      <alignment horizontal="center"/>
    </xf>
    <xf numFmtId="0" fontId="5" fillId="4" borderId="6" xfId="4" applyFill="1" applyBorder="1" applyAlignment="1">
      <alignment horizontal="center"/>
    </xf>
    <xf numFmtId="0" fontId="5" fillId="4" borderId="7" xfId="4" applyFill="1" applyBorder="1" applyAlignment="1">
      <alignment horizontal="center"/>
    </xf>
    <xf numFmtId="0" fontId="5" fillId="25" borderId="5" xfId="4" applyFill="1" applyBorder="1" applyAlignment="1">
      <alignment horizontal="center"/>
    </xf>
    <xf numFmtId="0" fontId="5" fillId="25" borderId="6" xfId="4" applyFill="1" applyBorder="1" applyAlignment="1">
      <alignment horizontal="center"/>
    </xf>
    <xf numFmtId="0" fontId="5" fillId="25" borderId="7" xfId="4" applyFill="1" applyBorder="1" applyAlignment="1">
      <alignment horizontal="center"/>
    </xf>
  </cellXfs>
  <cellStyles count="16">
    <cellStyle name="Lien hypertexte" xfId="5" builtinId="8"/>
    <cellStyle name="Milliers" xfId="7" builtinId="3"/>
    <cellStyle name="Milliers [0]" xfId="8" builtinId="6"/>
    <cellStyle name="Milliers [0] 2" xfId="12"/>
    <cellStyle name="Milliers 2" xfId="1"/>
    <cellStyle name="Milliers 2 2" xfId="13"/>
    <cellStyle name="Milliers 3" xfId="11"/>
    <cellStyle name="Milliers 4" xfId="15"/>
    <cellStyle name="Milliers 7" xfId="2"/>
    <cellStyle name="Milliers 7 2" xfId="14"/>
    <cellStyle name="Normal" xfId="0" builtinId="0"/>
    <cellStyle name="Normal 12" xfId="3"/>
    <cellStyle name="Normal 2" xfId="4"/>
    <cellStyle name="Normal 5" xfId="10"/>
    <cellStyle name="Normal_BDE_FER_CR Amparibohitra" xfId="9"/>
    <cellStyle name="Pourcentage" xfId="6" builtinId="5"/>
  </cellStyles>
  <dxfs count="1">
    <dxf>
      <fill>
        <patternFill patternType="solid">
          <fgColor rgb="FFFFFF00"/>
          <bgColor rgb="FF000000"/>
        </patternFill>
      </fill>
    </dxf>
  </dxfs>
  <tableStyles count="0" defaultTableStyle="TableStyleMedium9" defaultPivotStyle="PivotStyleLight16"/>
  <colors>
    <mruColors>
      <color rgb="FFFFFFB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eg"/><Relationship Id="rId42" Type="http://schemas.openxmlformats.org/officeDocument/2006/relationships/image" Target="../media/image42.jpeg"/><Relationship Id="rId47" Type="http://schemas.openxmlformats.org/officeDocument/2006/relationships/image" Target="../media/image47.jpeg"/><Relationship Id="rId63" Type="http://schemas.openxmlformats.org/officeDocument/2006/relationships/image" Target="../media/image63.jpeg"/><Relationship Id="rId68" Type="http://schemas.openxmlformats.org/officeDocument/2006/relationships/image" Target="../media/image68.png"/><Relationship Id="rId84" Type="http://schemas.openxmlformats.org/officeDocument/2006/relationships/image" Target="../media/image84.jpeg"/><Relationship Id="rId89" Type="http://schemas.openxmlformats.org/officeDocument/2006/relationships/image" Target="../media/image89.jpeg"/><Relationship Id="rId112" Type="http://schemas.openxmlformats.org/officeDocument/2006/relationships/image" Target="../media/image112.png"/><Relationship Id="rId133" Type="http://schemas.openxmlformats.org/officeDocument/2006/relationships/image" Target="../media/image133.jpeg"/><Relationship Id="rId138" Type="http://schemas.openxmlformats.org/officeDocument/2006/relationships/image" Target="../media/image138.jpeg"/><Relationship Id="rId154" Type="http://schemas.openxmlformats.org/officeDocument/2006/relationships/image" Target="../media/image149.jpeg"/><Relationship Id="rId159" Type="http://schemas.openxmlformats.org/officeDocument/2006/relationships/image" Target="../media/image154.jpeg"/><Relationship Id="rId175" Type="http://schemas.openxmlformats.org/officeDocument/2006/relationships/image" Target="../media/image170.jpeg"/><Relationship Id="rId170" Type="http://schemas.openxmlformats.org/officeDocument/2006/relationships/image" Target="../media/image165.jpeg"/><Relationship Id="rId191" Type="http://schemas.openxmlformats.org/officeDocument/2006/relationships/image" Target="../media/image186.jpeg"/><Relationship Id="rId196" Type="http://schemas.openxmlformats.org/officeDocument/2006/relationships/image" Target="../media/image191.jpeg"/><Relationship Id="rId16" Type="http://schemas.openxmlformats.org/officeDocument/2006/relationships/image" Target="../media/image16.jpeg"/><Relationship Id="rId107" Type="http://schemas.openxmlformats.org/officeDocument/2006/relationships/image" Target="../media/image107.jpeg"/><Relationship Id="rId11" Type="http://schemas.openxmlformats.org/officeDocument/2006/relationships/image" Target="../media/image11.jpeg"/><Relationship Id="rId32" Type="http://schemas.openxmlformats.org/officeDocument/2006/relationships/image" Target="../media/image32.jpeg"/><Relationship Id="rId37" Type="http://schemas.openxmlformats.org/officeDocument/2006/relationships/image" Target="../media/image37.jpeg"/><Relationship Id="rId53" Type="http://schemas.openxmlformats.org/officeDocument/2006/relationships/image" Target="../media/image53.jpeg"/><Relationship Id="rId58" Type="http://schemas.openxmlformats.org/officeDocument/2006/relationships/image" Target="../media/image58.jpeg"/><Relationship Id="rId74" Type="http://schemas.openxmlformats.org/officeDocument/2006/relationships/image" Target="../media/image74.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28" Type="http://schemas.openxmlformats.org/officeDocument/2006/relationships/image" Target="../media/image128.jpeg"/><Relationship Id="rId144" Type="http://schemas.openxmlformats.org/officeDocument/2006/relationships/image" Target="../media/image143.png"/><Relationship Id="rId149" Type="http://schemas.microsoft.com/office/2007/relationships/hdphoto" Target="../media/hdphoto4.wdp"/><Relationship Id="rId5" Type="http://schemas.openxmlformats.org/officeDocument/2006/relationships/image" Target="../media/image5.jpeg"/><Relationship Id="rId90" Type="http://schemas.openxmlformats.org/officeDocument/2006/relationships/image" Target="../media/image90.png"/><Relationship Id="rId95" Type="http://schemas.openxmlformats.org/officeDocument/2006/relationships/image" Target="../media/image95.jpeg"/><Relationship Id="rId160" Type="http://schemas.openxmlformats.org/officeDocument/2006/relationships/image" Target="../media/image155.jpeg"/><Relationship Id="rId165" Type="http://schemas.openxmlformats.org/officeDocument/2006/relationships/image" Target="../media/image160.jpeg"/><Relationship Id="rId181" Type="http://schemas.openxmlformats.org/officeDocument/2006/relationships/image" Target="../media/image176.jpeg"/><Relationship Id="rId186" Type="http://schemas.openxmlformats.org/officeDocument/2006/relationships/image" Target="../media/image181.jpeg"/><Relationship Id="rId22" Type="http://schemas.openxmlformats.org/officeDocument/2006/relationships/image" Target="../media/image22.jpeg"/><Relationship Id="rId27" Type="http://schemas.openxmlformats.org/officeDocument/2006/relationships/image" Target="../media/image27.jpeg"/><Relationship Id="rId43" Type="http://schemas.openxmlformats.org/officeDocument/2006/relationships/image" Target="../media/image43.jpeg"/><Relationship Id="rId48" Type="http://schemas.openxmlformats.org/officeDocument/2006/relationships/image" Target="../media/image48.jpeg"/><Relationship Id="rId64" Type="http://schemas.openxmlformats.org/officeDocument/2006/relationships/image" Target="../media/image64.jpeg"/><Relationship Id="rId69" Type="http://schemas.openxmlformats.org/officeDocument/2006/relationships/image" Target="../media/image69.png"/><Relationship Id="rId113" Type="http://schemas.openxmlformats.org/officeDocument/2006/relationships/image" Target="../media/image113.jpeg"/><Relationship Id="rId118" Type="http://schemas.openxmlformats.org/officeDocument/2006/relationships/image" Target="../media/image118.jpeg"/><Relationship Id="rId134" Type="http://schemas.openxmlformats.org/officeDocument/2006/relationships/image" Target="../media/image134.jpeg"/><Relationship Id="rId139" Type="http://schemas.openxmlformats.org/officeDocument/2006/relationships/image" Target="../media/image139.jpeg"/><Relationship Id="rId80" Type="http://schemas.openxmlformats.org/officeDocument/2006/relationships/image" Target="../media/image80.jpeg"/><Relationship Id="rId85" Type="http://schemas.openxmlformats.org/officeDocument/2006/relationships/image" Target="../media/image85.jpeg"/><Relationship Id="rId150" Type="http://schemas.openxmlformats.org/officeDocument/2006/relationships/image" Target="../media/image146.png"/><Relationship Id="rId155" Type="http://schemas.openxmlformats.org/officeDocument/2006/relationships/image" Target="../media/image150.jpeg"/><Relationship Id="rId171" Type="http://schemas.openxmlformats.org/officeDocument/2006/relationships/image" Target="../media/image166.jpeg"/><Relationship Id="rId176" Type="http://schemas.openxmlformats.org/officeDocument/2006/relationships/image" Target="../media/image171.jpeg"/><Relationship Id="rId192" Type="http://schemas.openxmlformats.org/officeDocument/2006/relationships/image" Target="../media/image187.jpeg"/><Relationship Id="rId197" Type="http://schemas.openxmlformats.org/officeDocument/2006/relationships/image" Target="../media/image192.jpeg"/><Relationship Id="rId12" Type="http://schemas.openxmlformats.org/officeDocument/2006/relationships/image" Target="../media/image12.jpeg"/><Relationship Id="rId17" Type="http://schemas.openxmlformats.org/officeDocument/2006/relationships/image" Target="../media/image17.jpeg"/><Relationship Id="rId33" Type="http://schemas.openxmlformats.org/officeDocument/2006/relationships/image" Target="../media/image33.jpeg"/><Relationship Id="rId38" Type="http://schemas.openxmlformats.org/officeDocument/2006/relationships/image" Target="../media/image38.jpeg"/><Relationship Id="rId59" Type="http://schemas.openxmlformats.org/officeDocument/2006/relationships/image" Target="../media/image59.jpeg"/><Relationship Id="rId103" Type="http://schemas.openxmlformats.org/officeDocument/2006/relationships/image" Target="../media/image103.jpeg"/><Relationship Id="rId108" Type="http://schemas.openxmlformats.org/officeDocument/2006/relationships/image" Target="../media/image108.jpeg"/><Relationship Id="rId124" Type="http://schemas.openxmlformats.org/officeDocument/2006/relationships/image" Target="../media/image124.jpeg"/><Relationship Id="rId129" Type="http://schemas.openxmlformats.org/officeDocument/2006/relationships/image" Target="../media/image129.jpeg"/><Relationship Id="rId54" Type="http://schemas.openxmlformats.org/officeDocument/2006/relationships/image" Target="../media/image54.jpeg"/><Relationship Id="rId70" Type="http://schemas.openxmlformats.org/officeDocument/2006/relationships/image" Target="../media/image70.jpeg"/><Relationship Id="rId75" Type="http://schemas.openxmlformats.org/officeDocument/2006/relationships/image" Target="../media/image75.jpeg"/><Relationship Id="rId91" Type="http://schemas.openxmlformats.org/officeDocument/2006/relationships/image" Target="../media/image91.png"/><Relationship Id="rId96" Type="http://schemas.openxmlformats.org/officeDocument/2006/relationships/image" Target="../media/image96.jpeg"/><Relationship Id="rId140" Type="http://schemas.openxmlformats.org/officeDocument/2006/relationships/image" Target="../media/image140.jpeg"/><Relationship Id="rId145" Type="http://schemas.microsoft.com/office/2007/relationships/hdphoto" Target="../media/hdphoto2.wdp"/><Relationship Id="rId161" Type="http://schemas.openxmlformats.org/officeDocument/2006/relationships/image" Target="../media/image156.jpeg"/><Relationship Id="rId166" Type="http://schemas.openxmlformats.org/officeDocument/2006/relationships/image" Target="../media/image161.jpg"/><Relationship Id="rId182" Type="http://schemas.openxmlformats.org/officeDocument/2006/relationships/image" Target="../media/image177.jpeg"/><Relationship Id="rId187" Type="http://schemas.openxmlformats.org/officeDocument/2006/relationships/image" Target="../media/image182.jpeg"/><Relationship Id="rId1" Type="http://schemas.openxmlformats.org/officeDocument/2006/relationships/image" Target="../media/image1.jpeg"/><Relationship Id="rId6" Type="http://schemas.openxmlformats.org/officeDocument/2006/relationships/image" Target="../media/image6.jpeg"/><Relationship Id="rId23" Type="http://schemas.openxmlformats.org/officeDocument/2006/relationships/image" Target="../media/image23.jpeg"/><Relationship Id="rId28" Type="http://schemas.openxmlformats.org/officeDocument/2006/relationships/image" Target="../media/image28.jpeg"/><Relationship Id="rId49" Type="http://schemas.openxmlformats.org/officeDocument/2006/relationships/image" Target="../media/image49.jpeg"/><Relationship Id="rId114" Type="http://schemas.openxmlformats.org/officeDocument/2006/relationships/image" Target="../media/image114.jpeg"/><Relationship Id="rId119" Type="http://schemas.openxmlformats.org/officeDocument/2006/relationships/image" Target="../media/image119.jpeg"/><Relationship Id="rId44" Type="http://schemas.openxmlformats.org/officeDocument/2006/relationships/image" Target="../media/image44.jpeg"/><Relationship Id="rId60" Type="http://schemas.openxmlformats.org/officeDocument/2006/relationships/image" Target="../media/image60.jpeg"/><Relationship Id="rId65" Type="http://schemas.openxmlformats.org/officeDocument/2006/relationships/image" Target="../media/image65.jpeg"/><Relationship Id="rId81" Type="http://schemas.openxmlformats.org/officeDocument/2006/relationships/image" Target="../media/image81.jpeg"/><Relationship Id="rId86" Type="http://schemas.openxmlformats.org/officeDocument/2006/relationships/image" Target="../media/image86.jpeg"/><Relationship Id="rId130" Type="http://schemas.openxmlformats.org/officeDocument/2006/relationships/image" Target="../media/image130.jpeg"/><Relationship Id="rId135" Type="http://schemas.openxmlformats.org/officeDocument/2006/relationships/image" Target="../media/image135.jpeg"/><Relationship Id="rId151" Type="http://schemas.microsoft.com/office/2007/relationships/hdphoto" Target="../media/hdphoto5.wdp"/><Relationship Id="rId156" Type="http://schemas.openxmlformats.org/officeDocument/2006/relationships/image" Target="../media/image151.jpeg"/><Relationship Id="rId177" Type="http://schemas.openxmlformats.org/officeDocument/2006/relationships/image" Target="../media/image172.jpeg"/><Relationship Id="rId198" Type="http://schemas.openxmlformats.org/officeDocument/2006/relationships/image" Target="../media/image193.jpeg"/><Relationship Id="rId172" Type="http://schemas.openxmlformats.org/officeDocument/2006/relationships/image" Target="../media/image167.jpeg"/><Relationship Id="rId193" Type="http://schemas.openxmlformats.org/officeDocument/2006/relationships/image" Target="../media/image188.jpeg"/><Relationship Id="rId13" Type="http://schemas.openxmlformats.org/officeDocument/2006/relationships/image" Target="../media/image13.jpeg"/><Relationship Id="rId18" Type="http://schemas.openxmlformats.org/officeDocument/2006/relationships/image" Target="../media/image18.jpeg"/><Relationship Id="rId39" Type="http://schemas.openxmlformats.org/officeDocument/2006/relationships/image" Target="../media/image39.png"/><Relationship Id="rId109" Type="http://schemas.openxmlformats.org/officeDocument/2006/relationships/image" Target="../media/image109.png"/><Relationship Id="rId34" Type="http://schemas.openxmlformats.org/officeDocument/2006/relationships/image" Target="../media/image34.jpeg"/><Relationship Id="rId50" Type="http://schemas.openxmlformats.org/officeDocument/2006/relationships/image" Target="../media/image50.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04" Type="http://schemas.openxmlformats.org/officeDocument/2006/relationships/image" Target="../media/image104.jpeg"/><Relationship Id="rId120" Type="http://schemas.openxmlformats.org/officeDocument/2006/relationships/image" Target="../media/image120.jpeg"/><Relationship Id="rId125" Type="http://schemas.openxmlformats.org/officeDocument/2006/relationships/image" Target="../media/image125.jpeg"/><Relationship Id="rId141" Type="http://schemas.openxmlformats.org/officeDocument/2006/relationships/image" Target="../media/image141.jpeg"/><Relationship Id="rId146" Type="http://schemas.openxmlformats.org/officeDocument/2006/relationships/image" Target="../media/image144.png"/><Relationship Id="rId167" Type="http://schemas.openxmlformats.org/officeDocument/2006/relationships/image" Target="../media/image162.jpeg"/><Relationship Id="rId188" Type="http://schemas.openxmlformats.org/officeDocument/2006/relationships/image" Target="../media/image183.jpeg"/><Relationship Id="rId7" Type="http://schemas.openxmlformats.org/officeDocument/2006/relationships/image" Target="../media/image7.jpeg"/><Relationship Id="rId71" Type="http://schemas.openxmlformats.org/officeDocument/2006/relationships/image" Target="../media/image71.png"/><Relationship Id="rId92" Type="http://schemas.openxmlformats.org/officeDocument/2006/relationships/image" Target="../media/image92.jpeg"/><Relationship Id="rId162" Type="http://schemas.openxmlformats.org/officeDocument/2006/relationships/image" Target="../media/image157.jpeg"/><Relationship Id="rId183" Type="http://schemas.openxmlformats.org/officeDocument/2006/relationships/image" Target="../media/image178.jpeg"/><Relationship Id="rId2" Type="http://schemas.openxmlformats.org/officeDocument/2006/relationships/image" Target="../media/image2.jpeg"/><Relationship Id="rId29" Type="http://schemas.openxmlformats.org/officeDocument/2006/relationships/image" Target="../media/image29.jpeg"/><Relationship Id="rId24" Type="http://schemas.openxmlformats.org/officeDocument/2006/relationships/image" Target="../media/image24.jpeg"/><Relationship Id="rId40" Type="http://schemas.openxmlformats.org/officeDocument/2006/relationships/image" Target="../media/image40.jpeg"/><Relationship Id="rId45" Type="http://schemas.openxmlformats.org/officeDocument/2006/relationships/image" Target="../media/image45.jpeg"/><Relationship Id="rId66" Type="http://schemas.openxmlformats.org/officeDocument/2006/relationships/image" Target="../media/image66.jpeg"/><Relationship Id="rId87" Type="http://schemas.openxmlformats.org/officeDocument/2006/relationships/image" Target="../media/image87.jpeg"/><Relationship Id="rId110" Type="http://schemas.openxmlformats.org/officeDocument/2006/relationships/image" Target="../media/image110.png"/><Relationship Id="rId115" Type="http://schemas.openxmlformats.org/officeDocument/2006/relationships/image" Target="../media/image115.jpeg"/><Relationship Id="rId131" Type="http://schemas.openxmlformats.org/officeDocument/2006/relationships/image" Target="../media/image131.jpeg"/><Relationship Id="rId136" Type="http://schemas.openxmlformats.org/officeDocument/2006/relationships/image" Target="../media/image136.jpeg"/><Relationship Id="rId157" Type="http://schemas.openxmlformats.org/officeDocument/2006/relationships/image" Target="../media/image152.jpeg"/><Relationship Id="rId178" Type="http://schemas.openxmlformats.org/officeDocument/2006/relationships/image" Target="../media/image173.jpeg"/><Relationship Id="rId61" Type="http://schemas.openxmlformats.org/officeDocument/2006/relationships/image" Target="../media/image61.jpeg"/><Relationship Id="rId82" Type="http://schemas.openxmlformats.org/officeDocument/2006/relationships/image" Target="../media/image82.png"/><Relationship Id="rId152" Type="http://schemas.openxmlformats.org/officeDocument/2006/relationships/image" Target="../media/image147.jpeg"/><Relationship Id="rId173" Type="http://schemas.openxmlformats.org/officeDocument/2006/relationships/image" Target="../media/image168.jpeg"/><Relationship Id="rId194" Type="http://schemas.openxmlformats.org/officeDocument/2006/relationships/image" Target="../media/image189.jpeg"/><Relationship Id="rId19" Type="http://schemas.openxmlformats.org/officeDocument/2006/relationships/image" Target="../media/image19.jpeg"/><Relationship Id="rId14" Type="http://schemas.openxmlformats.org/officeDocument/2006/relationships/image" Target="../media/image14.jpeg"/><Relationship Id="rId30" Type="http://schemas.openxmlformats.org/officeDocument/2006/relationships/image" Target="../media/image30.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105" Type="http://schemas.openxmlformats.org/officeDocument/2006/relationships/image" Target="../media/image105.jpeg"/><Relationship Id="rId126" Type="http://schemas.openxmlformats.org/officeDocument/2006/relationships/image" Target="../media/image126.jpeg"/><Relationship Id="rId147" Type="http://schemas.microsoft.com/office/2007/relationships/hdphoto" Target="../media/hdphoto3.wdp"/><Relationship Id="rId168" Type="http://schemas.openxmlformats.org/officeDocument/2006/relationships/image" Target="../media/image163.jpeg"/><Relationship Id="rId8" Type="http://schemas.openxmlformats.org/officeDocument/2006/relationships/image" Target="../media/image8.jpeg"/><Relationship Id="rId51" Type="http://schemas.openxmlformats.org/officeDocument/2006/relationships/image" Target="../media/image51.jpeg"/><Relationship Id="rId72" Type="http://schemas.openxmlformats.org/officeDocument/2006/relationships/image" Target="../media/image72.png"/><Relationship Id="rId93" Type="http://schemas.openxmlformats.org/officeDocument/2006/relationships/image" Target="../media/image93.jpeg"/><Relationship Id="rId98" Type="http://schemas.openxmlformats.org/officeDocument/2006/relationships/image" Target="../media/image98.jpeg"/><Relationship Id="rId121" Type="http://schemas.openxmlformats.org/officeDocument/2006/relationships/image" Target="../media/image121.jpeg"/><Relationship Id="rId142" Type="http://schemas.openxmlformats.org/officeDocument/2006/relationships/image" Target="../media/image142.png"/><Relationship Id="rId163" Type="http://schemas.openxmlformats.org/officeDocument/2006/relationships/image" Target="../media/image158.jpeg"/><Relationship Id="rId184" Type="http://schemas.openxmlformats.org/officeDocument/2006/relationships/image" Target="../media/image179.jpeg"/><Relationship Id="rId189" Type="http://schemas.openxmlformats.org/officeDocument/2006/relationships/image" Target="../media/image184.jpeg"/><Relationship Id="rId3" Type="http://schemas.openxmlformats.org/officeDocument/2006/relationships/image" Target="../media/image3.jpeg"/><Relationship Id="rId25" Type="http://schemas.openxmlformats.org/officeDocument/2006/relationships/image" Target="../media/image25.jpeg"/><Relationship Id="rId46" Type="http://schemas.openxmlformats.org/officeDocument/2006/relationships/image" Target="../media/image46.jpeg"/><Relationship Id="rId67" Type="http://schemas.openxmlformats.org/officeDocument/2006/relationships/image" Target="../media/image67.png"/><Relationship Id="rId116" Type="http://schemas.openxmlformats.org/officeDocument/2006/relationships/image" Target="../media/image116.jpeg"/><Relationship Id="rId137" Type="http://schemas.openxmlformats.org/officeDocument/2006/relationships/image" Target="../media/image137.jpeg"/><Relationship Id="rId158" Type="http://schemas.openxmlformats.org/officeDocument/2006/relationships/image" Target="../media/image153.jpeg"/><Relationship Id="rId20" Type="http://schemas.openxmlformats.org/officeDocument/2006/relationships/image" Target="../media/image20.jpeg"/><Relationship Id="rId41" Type="http://schemas.openxmlformats.org/officeDocument/2006/relationships/image" Target="../media/image41.png"/><Relationship Id="rId62" Type="http://schemas.openxmlformats.org/officeDocument/2006/relationships/image" Target="../media/image62.jpeg"/><Relationship Id="rId83" Type="http://schemas.openxmlformats.org/officeDocument/2006/relationships/image" Target="../media/image83.jpeg"/><Relationship Id="rId88" Type="http://schemas.openxmlformats.org/officeDocument/2006/relationships/image" Target="../media/image88.jpeg"/><Relationship Id="rId111" Type="http://schemas.openxmlformats.org/officeDocument/2006/relationships/image" Target="../media/image111.png"/><Relationship Id="rId132" Type="http://schemas.openxmlformats.org/officeDocument/2006/relationships/image" Target="../media/image132.jpeg"/><Relationship Id="rId153" Type="http://schemas.openxmlformats.org/officeDocument/2006/relationships/image" Target="../media/image148.jpeg"/><Relationship Id="rId174" Type="http://schemas.openxmlformats.org/officeDocument/2006/relationships/image" Target="../media/image169.jpeg"/><Relationship Id="rId179" Type="http://schemas.openxmlformats.org/officeDocument/2006/relationships/image" Target="../media/image174.jpeg"/><Relationship Id="rId195" Type="http://schemas.openxmlformats.org/officeDocument/2006/relationships/image" Target="../media/image190.jpeg"/><Relationship Id="rId190" Type="http://schemas.openxmlformats.org/officeDocument/2006/relationships/image" Target="../media/image185.jpe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57.jpeg"/><Relationship Id="rId106" Type="http://schemas.openxmlformats.org/officeDocument/2006/relationships/image" Target="../media/image106.jpeg"/><Relationship Id="rId127" Type="http://schemas.openxmlformats.org/officeDocument/2006/relationships/image" Target="../media/image127.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78" Type="http://schemas.openxmlformats.org/officeDocument/2006/relationships/image" Target="../media/image78.jpeg"/><Relationship Id="rId94" Type="http://schemas.openxmlformats.org/officeDocument/2006/relationships/image" Target="../media/image94.pn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43" Type="http://schemas.microsoft.com/office/2007/relationships/hdphoto" Target="../media/hdphoto1.wdp"/><Relationship Id="rId148" Type="http://schemas.openxmlformats.org/officeDocument/2006/relationships/image" Target="../media/image145.png"/><Relationship Id="rId164" Type="http://schemas.openxmlformats.org/officeDocument/2006/relationships/image" Target="../media/image159.jpeg"/><Relationship Id="rId169" Type="http://schemas.openxmlformats.org/officeDocument/2006/relationships/image" Target="../media/image164.jpeg"/><Relationship Id="rId185" Type="http://schemas.openxmlformats.org/officeDocument/2006/relationships/image" Target="../media/image180.jpeg"/><Relationship Id="rId4" Type="http://schemas.openxmlformats.org/officeDocument/2006/relationships/image" Target="../media/image4.jpeg"/><Relationship Id="rId9" Type="http://schemas.openxmlformats.org/officeDocument/2006/relationships/image" Target="../media/image9.jpeg"/><Relationship Id="rId180" Type="http://schemas.openxmlformats.org/officeDocument/2006/relationships/image" Target="../media/image175.jpeg"/><Relationship Id="rId26" Type="http://schemas.openxmlformats.org/officeDocument/2006/relationships/image" Target="../media/image26.jpeg"/></Relationships>
</file>

<file path=xl/drawings/_rels/drawing2.xml.rels><?xml version="1.0" encoding="UTF-8" standalone="yes"?>
<Relationships xmlns="http://schemas.openxmlformats.org/package/2006/relationships"><Relationship Id="rId26" Type="http://schemas.openxmlformats.org/officeDocument/2006/relationships/image" Target="../media/image190.jpeg"/><Relationship Id="rId117" Type="http://schemas.openxmlformats.org/officeDocument/2006/relationships/image" Target="../media/image71.png"/><Relationship Id="rId21" Type="http://schemas.openxmlformats.org/officeDocument/2006/relationships/image" Target="../media/image39.png"/><Relationship Id="rId42" Type="http://schemas.openxmlformats.org/officeDocument/2006/relationships/image" Target="../media/image195.jpeg"/><Relationship Id="rId47" Type="http://schemas.openxmlformats.org/officeDocument/2006/relationships/image" Target="../media/image181.jpeg"/><Relationship Id="rId63" Type="http://schemas.openxmlformats.org/officeDocument/2006/relationships/image" Target="../media/image85.jpeg"/><Relationship Id="rId68" Type="http://schemas.openxmlformats.org/officeDocument/2006/relationships/image" Target="../media/image90.png"/><Relationship Id="rId84" Type="http://schemas.openxmlformats.org/officeDocument/2006/relationships/image" Target="../media/image100.jpeg"/><Relationship Id="rId89" Type="http://schemas.openxmlformats.org/officeDocument/2006/relationships/image" Target="../media/image136.jpeg"/><Relationship Id="rId112" Type="http://schemas.openxmlformats.org/officeDocument/2006/relationships/image" Target="../media/image205.jpeg"/><Relationship Id="rId133" Type="http://schemas.openxmlformats.org/officeDocument/2006/relationships/image" Target="../media/image209.jpeg"/><Relationship Id="rId138" Type="http://schemas.openxmlformats.org/officeDocument/2006/relationships/image" Target="../media/image142.png"/><Relationship Id="rId154" Type="http://schemas.openxmlformats.org/officeDocument/2006/relationships/image" Target="../media/image139.jpeg"/><Relationship Id="rId16" Type="http://schemas.openxmlformats.org/officeDocument/2006/relationships/image" Target="../media/image153.jpeg"/><Relationship Id="rId107" Type="http://schemas.openxmlformats.org/officeDocument/2006/relationships/image" Target="../media/image147.jpeg"/><Relationship Id="rId11" Type="http://schemas.openxmlformats.org/officeDocument/2006/relationships/image" Target="../media/image22.jpeg"/><Relationship Id="rId32" Type="http://schemas.openxmlformats.org/officeDocument/2006/relationships/image" Target="../media/image54.jpeg"/><Relationship Id="rId37" Type="http://schemas.openxmlformats.org/officeDocument/2006/relationships/image" Target="../media/image63.jpeg"/><Relationship Id="rId53" Type="http://schemas.openxmlformats.org/officeDocument/2006/relationships/image" Target="../media/image187.jpeg"/><Relationship Id="rId58" Type="http://schemas.openxmlformats.org/officeDocument/2006/relationships/image" Target="../media/image75.jpeg"/><Relationship Id="rId74" Type="http://schemas.openxmlformats.org/officeDocument/2006/relationships/image" Target="../media/image97.jpeg"/><Relationship Id="rId79" Type="http://schemas.openxmlformats.org/officeDocument/2006/relationships/image" Target="../media/image200.jpeg"/><Relationship Id="rId102" Type="http://schemas.openxmlformats.org/officeDocument/2006/relationships/image" Target="../media/image25.jpeg"/><Relationship Id="rId123" Type="http://schemas.openxmlformats.org/officeDocument/2006/relationships/image" Target="../media/image117.jpeg"/><Relationship Id="rId128" Type="http://schemas.openxmlformats.org/officeDocument/2006/relationships/image" Target="../media/image162.jpeg"/><Relationship Id="rId144" Type="http://schemas.openxmlformats.org/officeDocument/2006/relationships/image" Target="../media/image174.jpeg"/><Relationship Id="rId149" Type="http://schemas.openxmlformats.org/officeDocument/2006/relationships/image" Target="../media/image134.jpeg"/><Relationship Id="rId5" Type="http://schemas.openxmlformats.org/officeDocument/2006/relationships/image" Target="../media/image19.jpeg"/><Relationship Id="rId90" Type="http://schemas.openxmlformats.org/officeDocument/2006/relationships/image" Target="../media/image137.jpeg"/><Relationship Id="rId95" Type="http://schemas.openxmlformats.org/officeDocument/2006/relationships/image" Target="../media/image4.jpeg"/><Relationship Id="rId22" Type="http://schemas.openxmlformats.org/officeDocument/2006/relationships/image" Target="../media/image42.jpeg"/><Relationship Id="rId27" Type="http://schemas.openxmlformats.org/officeDocument/2006/relationships/image" Target="../media/image44.jpeg"/><Relationship Id="rId43" Type="http://schemas.openxmlformats.org/officeDocument/2006/relationships/image" Target="../media/image188.jpeg"/><Relationship Id="rId48" Type="http://schemas.openxmlformats.org/officeDocument/2006/relationships/image" Target="../media/image196.jpeg"/><Relationship Id="rId64" Type="http://schemas.openxmlformats.org/officeDocument/2006/relationships/image" Target="../media/image86.jpeg"/><Relationship Id="rId69" Type="http://schemas.openxmlformats.org/officeDocument/2006/relationships/image" Target="../media/image91.png"/><Relationship Id="rId113" Type="http://schemas.openxmlformats.org/officeDocument/2006/relationships/image" Target="../media/image60.jpeg"/><Relationship Id="rId118" Type="http://schemas.openxmlformats.org/officeDocument/2006/relationships/image" Target="../media/image77.jpeg"/><Relationship Id="rId134" Type="http://schemas.openxmlformats.org/officeDocument/2006/relationships/image" Target="../media/image113.jpeg"/><Relationship Id="rId139" Type="http://schemas.microsoft.com/office/2007/relationships/hdphoto" Target="../media/hdphoto1.wdp"/><Relationship Id="rId80" Type="http://schemas.openxmlformats.org/officeDocument/2006/relationships/image" Target="../media/image201.jpeg"/><Relationship Id="rId85" Type="http://schemas.openxmlformats.org/officeDocument/2006/relationships/image" Target="../media/image102.jpeg"/><Relationship Id="rId150" Type="http://schemas.openxmlformats.org/officeDocument/2006/relationships/image" Target="../media/image135.jpeg"/><Relationship Id="rId155" Type="http://schemas.openxmlformats.org/officeDocument/2006/relationships/image" Target="../media/image140.jpeg"/><Relationship Id="rId12" Type="http://schemas.openxmlformats.org/officeDocument/2006/relationships/image" Target="../media/image27.jpeg"/><Relationship Id="rId17" Type="http://schemas.openxmlformats.org/officeDocument/2006/relationships/image" Target="../media/image107.jpeg"/><Relationship Id="rId25" Type="http://schemas.openxmlformats.org/officeDocument/2006/relationships/image" Target="../media/image47.jpeg"/><Relationship Id="rId33" Type="http://schemas.openxmlformats.org/officeDocument/2006/relationships/image" Target="../media/image55.jpeg"/><Relationship Id="rId38" Type="http://schemas.openxmlformats.org/officeDocument/2006/relationships/image" Target="../media/image64.jpeg"/><Relationship Id="rId46" Type="http://schemas.openxmlformats.org/officeDocument/2006/relationships/image" Target="../media/image111.png"/><Relationship Id="rId59" Type="http://schemas.openxmlformats.org/officeDocument/2006/relationships/image" Target="../media/image76.jpeg"/><Relationship Id="rId67" Type="http://schemas.openxmlformats.org/officeDocument/2006/relationships/image" Target="../media/image167.jpeg"/><Relationship Id="rId103" Type="http://schemas.openxmlformats.org/officeDocument/2006/relationships/image" Target="../media/image26.jpeg"/><Relationship Id="rId108" Type="http://schemas.openxmlformats.org/officeDocument/2006/relationships/image" Target="../media/image149.jpeg"/><Relationship Id="rId116" Type="http://schemas.openxmlformats.org/officeDocument/2006/relationships/image" Target="../media/image206.jpeg"/><Relationship Id="rId124" Type="http://schemas.openxmlformats.org/officeDocument/2006/relationships/image" Target="../media/image118.jpeg"/><Relationship Id="rId129" Type="http://schemas.openxmlformats.org/officeDocument/2006/relationships/image" Target="../media/image163.jpeg"/><Relationship Id="rId137" Type="http://schemas.openxmlformats.org/officeDocument/2006/relationships/image" Target="../media/image123.jpeg"/><Relationship Id="rId20" Type="http://schemas.openxmlformats.org/officeDocument/2006/relationships/image" Target="../media/image18.jpeg"/><Relationship Id="rId41" Type="http://schemas.openxmlformats.org/officeDocument/2006/relationships/image" Target="../media/image194.png"/><Relationship Id="rId54" Type="http://schemas.openxmlformats.org/officeDocument/2006/relationships/image" Target="../media/image189.jpeg"/><Relationship Id="rId62" Type="http://schemas.openxmlformats.org/officeDocument/2006/relationships/image" Target="../media/image83.jpeg"/><Relationship Id="rId70" Type="http://schemas.openxmlformats.org/officeDocument/2006/relationships/image" Target="../media/image116.jpeg"/><Relationship Id="rId75" Type="http://schemas.openxmlformats.org/officeDocument/2006/relationships/image" Target="../media/image98.jpeg"/><Relationship Id="rId83" Type="http://schemas.openxmlformats.org/officeDocument/2006/relationships/image" Target="../media/image177.jpeg"/><Relationship Id="rId88" Type="http://schemas.openxmlformats.org/officeDocument/2006/relationships/image" Target="../media/image105.jpeg"/><Relationship Id="rId91" Type="http://schemas.openxmlformats.org/officeDocument/2006/relationships/image" Target="../media/image138.jpeg"/><Relationship Id="rId96" Type="http://schemas.openxmlformats.org/officeDocument/2006/relationships/image" Target="../media/image5.jpeg"/><Relationship Id="rId111" Type="http://schemas.openxmlformats.org/officeDocument/2006/relationships/image" Target="../media/image58.jpeg"/><Relationship Id="rId132" Type="http://schemas.openxmlformats.org/officeDocument/2006/relationships/image" Target="../media/image92.jpeg"/><Relationship Id="rId140" Type="http://schemas.openxmlformats.org/officeDocument/2006/relationships/image" Target="../media/image143.png"/><Relationship Id="rId145" Type="http://schemas.openxmlformats.org/officeDocument/2006/relationships/image" Target="../media/image99.jpeg"/><Relationship Id="rId153" Type="http://schemas.openxmlformats.org/officeDocument/2006/relationships/image" Target="../media/image193.jpeg"/><Relationship Id="rId1" Type="http://schemas.openxmlformats.org/officeDocument/2006/relationships/image" Target="../media/image6.jpeg"/><Relationship Id="rId6" Type="http://schemas.openxmlformats.org/officeDocument/2006/relationships/image" Target="../media/image30.jpeg"/><Relationship Id="rId15" Type="http://schemas.openxmlformats.org/officeDocument/2006/relationships/image" Target="../media/image152.jpeg"/><Relationship Id="rId23" Type="http://schemas.openxmlformats.org/officeDocument/2006/relationships/image" Target="../media/image43.jpeg"/><Relationship Id="rId28" Type="http://schemas.openxmlformats.org/officeDocument/2006/relationships/image" Target="../media/image45.jpeg"/><Relationship Id="rId36" Type="http://schemas.openxmlformats.org/officeDocument/2006/relationships/image" Target="../media/image62.jpeg"/><Relationship Id="rId49" Type="http://schemas.openxmlformats.org/officeDocument/2006/relationships/image" Target="../media/image68.png"/><Relationship Id="rId57" Type="http://schemas.openxmlformats.org/officeDocument/2006/relationships/image" Target="../media/image199.jpeg"/><Relationship Id="rId106" Type="http://schemas.openxmlformats.org/officeDocument/2006/relationships/image" Target="../media/image48.jpeg"/><Relationship Id="rId114" Type="http://schemas.openxmlformats.org/officeDocument/2006/relationships/image" Target="../media/image182.jpeg"/><Relationship Id="rId119" Type="http://schemas.openxmlformats.org/officeDocument/2006/relationships/image" Target="../media/image81.jpeg"/><Relationship Id="rId127" Type="http://schemas.openxmlformats.org/officeDocument/2006/relationships/image" Target="../media/image161.jpg"/><Relationship Id="rId10" Type="http://schemas.openxmlformats.org/officeDocument/2006/relationships/image" Target="../media/image21.jpeg"/><Relationship Id="rId31" Type="http://schemas.openxmlformats.org/officeDocument/2006/relationships/image" Target="../media/image49.jpeg"/><Relationship Id="rId44" Type="http://schemas.openxmlformats.org/officeDocument/2006/relationships/image" Target="../media/image109.png"/><Relationship Id="rId52" Type="http://schemas.openxmlformats.org/officeDocument/2006/relationships/image" Target="../media/image198.jpeg"/><Relationship Id="rId60" Type="http://schemas.openxmlformats.org/officeDocument/2006/relationships/image" Target="../media/image78.jpeg"/><Relationship Id="rId65" Type="http://schemas.openxmlformats.org/officeDocument/2006/relationships/image" Target="../media/image87.jpeg"/><Relationship Id="rId73" Type="http://schemas.openxmlformats.org/officeDocument/2006/relationships/image" Target="../media/image96.jpeg"/><Relationship Id="rId78" Type="http://schemas.openxmlformats.org/officeDocument/2006/relationships/image" Target="../media/image125.jpeg"/><Relationship Id="rId81" Type="http://schemas.openxmlformats.org/officeDocument/2006/relationships/image" Target="../media/image202.jpeg"/><Relationship Id="rId86" Type="http://schemas.openxmlformats.org/officeDocument/2006/relationships/image" Target="../media/image103.jpeg"/><Relationship Id="rId94" Type="http://schemas.openxmlformats.org/officeDocument/2006/relationships/image" Target="../media/image3.jpeg"/><Relationship Id="rId99" Type="http://schemas.openxmlformats.org/officeDocument/2006/relationships/image" Target="../media/image35.jpeg"/><Relationship Id="rId101" Type="http://schemas.openxmlformats.org/officeDocument/2006/relationships/image" Target="../media/image141.jpeg"/><Relationship Id="rId122" Type="http://schemas.openxmlformats.org/officeDocument/2006/relationships/image" Target="../media/image208.jpeg"/><Relationship Id="rId130" Type="http://schemas.openxmlformats.org/officeDocument/2006/relationships/image" Target="../media/image164.jpeg"/><Relationship Id="rId135" Type="http://schemas.openxmlformats.org/officeDocument/2006/relationships/image" Target="../media/image114.jpeg"/><Relationship Id="rId143" Type="http://schemas.microsoft.com/office/2007/relationships/hdphoto" Target="../media/hdphoto5.wdp"/><Relationship Id="rId148" Type="http://schemas.openxmlformats.org/officeDocument/2006/relationships/image" Target="../media/image133.jpeg"/><Relationship Id="rId151" Type="http://schemas.openxmlformats.org/officeDocument/2006/relationships/image" Target="../media/image191.jpeg"/><Relationship Id="rId4" Type="http://schemas.openxmlformats.org/officeDocument/2006/relationships/image" Target="../media/image11.jpeg"/><Relationship Id="rId9" Type="http://schemas.openxmlformats.org/officeDocument/2006/relationships/image" Target="../media/image20.jpeg"/><Relationship Id="rId13" Type="http://schemas.openxmlformats.org/officeDocument/2006/relationships/image" Target="../media/image32.jpeg"/><Relationship Id="rId18" Type="http://schemas.openxmlformats.org/officeDocument/2006/relationships/image" Target="../media/image13.jpeg"/><Relationship Id="rId39" Type="http://schemas.openxmlformats.org/officeDocument/2006/relationships/image" Target="../media/image65.jpeg"/><Relationship Id="rId109" Type="http://schemas.openxmlformats.org/officeDocument/2006/relationships/image" Target="../media/image151.jpeg"/><Relationship Id="rId34" Type="http://schemas.openxmlformats.org/officeDocument/2006/relationships/image" Target="../media/image56.jpeg"/><Relationship Id="rId50" Type="http://schemas.openxmlformats.org/officeDocument/2006/relationships/image" Target="../media/image112.png"/><Relationship Id="rId55" Type="http://schemas.openxmlformats.org/officeDocument/2006/relationships/image" Target="../media/image70.jpeg"/><Relationship Id="rId76" Type="http://schemas.openxmlformats.org/officeDocument/2006/relationships/image" Target="../media/image101.jpeg"/><Relationship Id="rId97" Type="http://schemas.openxmlformats.org/officeDocument/2006/relationships/image" Target="../media/image28.jpeg"/><Relationship Id="rId104" Type="http://schemas.openxmlformats.org/officeDocument/2006/relationships/image" Target="../media/image204.jpeg"/><Relationship Id="rId120" Type="http://schemas.openxmlformats.org/officeDocument/2006/relationships/image" Target="../media/image79.jpeg"/><Relationship Id="rId125" Type="http://schemas.openxmlformats.org/officeDocument/2006/relationships/image" Target="../media/image119.jpeg"/><Relationship Id="rId141" Type="http://schemas.microsoft.com/office/2007/relationships/hdphoto" Target="../media/hdphoto2.wdp"/><Relationship Id="rId146" Type="http://schemas.openxmlformats.org/officeDocument/2006/relationships/image" Target="../media/image210.jpeg"/><Relationship Id="rId7" Type="http://schemas.openxmlformats.org/officeDocument/2006/relationships/image" Target="../media/image38.jpeg"/><Relationship Id="rId71" Type="http://schemas.openxmlformats.org/officeDocument/2006/relationships/image" Target="../media/image175.jpeg"/><Relationship Id="rId92" Type="http://schemas.openxmlformats.org/officeDocument/2006/relationships/image" Target="../media/image203.jpeg"/><Relationship Id="rId2" Type="http://schemas.openxmlformats.org/officeDocument/2006/relationships/image" Target="../media/image7.jpeg"/><Relationship Id="rId29" Type="http://schemas.openxmlformats.org/officeDocument/2006/relationships/image" Target="../media/image115.jpeg"/><Relationship Id="rId24" Type="http://schemas.openxmlformats.org/officeDocument/2006/relationships/image" Target="../media/image46.jpeg"/><Relationship Id="rId40" Type="http://schemas.openxmlformats.org/officeDocument/2006/relationships/image" Target="../media/image66.jpeg"/><Relationship Id="rId45" Type="http://schemas.openxmlformats.org/officeDocument/2006/relationships/image" Target="../media/image110.png"/><Relationship Id="rId66" Type="http://schemas.openxmlformats.org/officeDocument/2006/relationships/image" Target="../media/image166.jpeg"/><Relationship Id="rId87" Type="http://schemas.openxmlformats.org/officeDocument/2006/relationships/image" Target="../media/image104.jpeg"/><Relationship Id="rId110" Type="http://schemas.openxmlformats.org/officeDocument/2006/relationships/image" Target="../media/image57.jpeg"/><Relationship Id="rId115" Type="http://schemas.openxmlformats.org/officeDocument/2006/relationships/image" Target="../media/image184.jpeg"/><Relationship Id="rId131" Type="http://schemas.openxmlformats.org/officeDocument/2006/relationships/image" Target="../media/image165.jpeg"/><Relationship Id="rId136" Type="http://schemas.openxmlformats.org/officeDocument/2006/relationships/image" Target="../media/image122.jpeg"/><Relationship Id="rId61" Type="http://schemas.openxmlformats.org/officeDocument/2006/relationships/image" Target="../media/image82.png"/><Relationship Id="rId82" Type="http://schemas.openxmlformats.org/officeDocument/2006/relationships/image" Target="../media/image129.jpeg"/><Relationship Id="rId152" Type="http://schemas.openxmlformats.org/officeDocument/2006/relationships/image" Target="../media/image192.jpeg"/><Relationship Id="rId19" Type="http://schemas.openxmlformats.org/officeDocument/2006/relationships/image" Target="../media/image14.jpeg"/><Relationship Id="rId14" Type="http://schemas.openxmlformats.org/officeDocument/2006/relationships/image" Target="../media/image34.jpeg"/><Relationship Id="rId30" Type="http://schemas.openxmlformats.org/officeDocument/2006/relationships/image" Target="../media/image150.jpeg"/><Relationship Id="rId35" Type="http://schemas.openxmlformats.org/officeDocument/2006/relationships/image" Target="../media/image61.jpeg"/><Relationship Id="rId56" Type="http://schemas.openxmlformats.org/officeDocument/2006/relationships/image" Target="../media/image72.png"/><Relationship Id="rId77" Type="http://schemas.openxmlformats.org/officeDocument/2006/relationships/image" Target="../media/image124.jpeg"/><Relationship Id="rId100" Type="http://schemas.openxmlformats.org/officeDocument/2006/relationships/image" Target="../media/image154.jpeg"/><Relationship Id="rId105" Type="http://schemas.openxmlformats.org/officeDocument/2006/relationships/image" Target="../media/image148.jpeg"/><Relationship Id="rId126" Type="http://schemas.openxmlformats.org/officeDocument/2006/relationships/image" Target="../media/image120.jpeg"/><Relationship Id="rId147" Type="http://schemas.openxmlformats.org/officeDocument/2006/relationships/image" Target="../media/image132.jpeg"/><Relationship Id="rId8" Type="http://schemas.openxmlformats.org/officeDocument/2006/relationships/image" Target="../media/image12.jpeg"/><Relationship Id="rId51" Type="http://schemas.openxmlformats.org/officeDocument/2006/relationships/image" Target="../media/image197.jpeg"/><Relationship Id="rId72" Type="http://schemas.openxmlformats.org/officeDocument/2006/relationships/image" Target="../media/image176.jpeg"/><Relationship Id="rId93" Type="http://schemas.openxmlformats.org/officeDocument/2006/relationships/image" Target="../media/image2.jpeg"/><Relationship Id="rId98" Type="http://schemas.openxmlformats.org/officeDocument/2006/relationships/image" Target="../media/image31.jpeg"/><Relationship Id="rId121" Type="http://schemas.openxmlformats.org/officeDocument/2006/relationships/image" Target="../media/image207.jpeg"/><Relationship Id="rId142" Type="http://schemas.openxmlformats.org/officeDocument/2006/relationships/image" Target="../media/image146.png"/><Relationship Id="rId3"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xdr:from>
      <xdr:col>34</xdr:col>
      <xdr:colOff>11429</xdr:colOff>
      <xdr:row>29</xdr:row>
      <xdr:rowOff>1</xdr:rowOff>
    </xdr:from>
    <xdr:to>
      <xdr:col>34</xdr:col>
      <xdr:colOff>876300</xdr:colOff>
      <xdr:row>29</xdr:row>
      <xdr:rowOff>952500</xdr:rowOff>
    </xdr:to>
    <xdr:pic>
      <xdr:nvPicPr>
        <xdr:cNvPr id="2" name="Image 1">
          <a:extLst>
            <a:ext uri="{FF2B5EF4-FFF2-40B4-BE49-F238E27FC236}">
              <a16:creationId xmlns:a16="http://schemas.microsoft.com/office/drawing/2014/main" id="{DEF050A3-1AA5-4C28-8152-93342E39E1A3}"/>
            </a:ext>
          </a:extLst>
        </xdr:cNvPr>
        <xdr:cNvPicPr preferRelativeResize="0">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1050189" y="22997161"/>
          <a:ext cx="864871" cy="952499"/>
        </a:xfrm>
        <a:prstGeom prst="rect">
          <a:avLst/>
        </a:prstGeom>
      </xdr:spPr>
    </xdr:pic>
    <xdr:clientData/>
  </xdr:twoCellAnchor>
  <xdr:twoCellAnchor>
    <xdr:from>
      <xdr:col>34</xdr:col>
      <xdr:colOff>868680</xdr:colOff>
      <xdr:row>29</xdr:row>
      <xdr:rowOff>0</xdr:rowOff>
    </xdr:from>
    <xdr:to>
      <xdr:col>35</xdr:col>
      <xdr:colOff>0</xdr:colOff>
      <xdr:row>29</xdr:row>
      <xdr:rowOff>952500</xdr:rowOff>
    </xdr:to>
    <xdr:pic>
      <xdr:nvPicPr>
        <xdr:cNvPr id="3" name="Image 2">
          <a:extLst>
            <a:ext uri="{FF2B5EF4-FFF2-40B4-BE49-F238E27FC236}">
              <a16:creationId xmlns:a16="http://schemas.microsoft.com/office/drawing/2014/main" id="{87023267-6A5B-4B14-AE9B-1E29AF88E119}"/>
            </a:ext>
          </a:extLst>
        </xdr:cNvPr>
        <xdr:cNvPicPr preferRelativeResize="0">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1907440" y="22997160"/>
          <a:ext cx="838200" cy="952500"/>
        </a:xfrm>
        <a:prstGeom prst="rect">
          <a:avLst/>
        </a:prstGeom>
      </xdr:spPr>
    </xdr:pic>
    <xdr:clientData/>
  </xdr:twoCellAnchor>
  <xdr:twoCellAnchor>
    <xdr:from>
      <xdr:col>34</xdr:col>
      <xdr:colOff>19049</xdr:colOff>
      <xdr:row>29</xdr:row>
      <xdr:rowOff>952500</xdr:rowOff>
    </xdr:from>
    <xdr:to>
      <xdr:col>34</xdr:col>
      <xdr:colOff>876300</xdr:colOff>
      <xdr:row>29</xdr:row>
      <xdr:rowOff>1819276</xdr:rowOff>
    </xdr:to>
    <xdr:pic>
      <xdr:nvPicPr>
        <xdr:cNvPr id="4" name="Image 3">
          <a:extLst>
            <a:ext uri="{FF2B5EF4-FFF2-40B4-BE49-F238E27FC236}">
              <a16:creationId xmlns:a16="http://schemas.microsoft.com/office/drawing/2014/main" id="{F9E1C17E-5BFE-41BF-A655-69702E97494B}"/>
            </a:ext>
          </a:extLst>
        </xdr:cNvPr>
        <xdr:cNvPicPr preferRelativeResize="0">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1057809" y="23949660"/>
          <a:ext cx="857251" cy="866776"/>
        </a:xfrm>
        <a:prstGeom prst="rect">
          <a:avLst/>
        </a:prstGeom>
      </xdr:spPr>
    </xdr:pic>
    <xdr:clientData/>
  </xdr:twoCellAnchor>
  <xdr:twoCellAnchor>
    <xdr:from>
      <xdr:col>34</xdr:col>
      <xdr:colOff>876300</xdr:colOff>
      <xdr:row>29</xdr:row>
      <xdr:rowOff>952499</xdr:rowOff>
    </xdr:from>
    <xdr:to>
      <xdr:col>35</xdr:col>
      <xdr:colOff>0</xdr:colOff>
      <xdr:row>29</xdr:row>
      <xdr:rowOff>1826895</xdr:rowOff>
    </xdr:to>
    <xdr:pic>
      <xdr:nvPicPr>
        <xdr:cNvPr id="5" name="Image 4">
          <a:extLst>
            <a:ext uri="{FF2B5EF4-FFF2-40B4-BE49-F238E27FC236}">
              <a16:creationId xmlns:a16="http://schemas.microsoft.com/office/drawing/2014/main" id="{2412F79B-CD4E-4347-AA16-54FCA149DE73}"/>
            </a:ext>
          </a:extLst>
        </xdr:cNvPr>
        <xdr:cNvPicPr preferRelativeResize="0">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1915060" y="23949659"/>
          <a:ext cx="830580" cy="874396"/>
        </a:xfrm>
        <a:prstGeom prst="rect">
          <a:avLst/>
        </a:prstGeom>
      </xdr:spPr>
    </xdr:pic>
    <xdr:clientData/>
  </xdr:twoCellAnchor>
  <xdr:twoCellAnchor>
    <xdr:from>
      <xdr:col>34</xdr:col>
      <xdr:colOff>9525</xdr:colOff>
      <xdr:row>29</xdr:row>
      <xdr:rowOff>1895475</xdr:rowOff>
    </xdr:from>
    <xdr:to>
      <xdr:col>35</xdr:col>
      <xdr:colOff>0</xdr:colOff>
      <xdr:row>30</xdr:row>
      <xdr:rowOff>0</xdr:rowOff>
    </xdr:to>
    <xdr:pic>
      <xdr:nvPicPr>
        <xdr:cNvPr id="6" name="Image 5">
          <a:extLst>
            <a:ext uri="{FF2B5EF4-FFF2-40B4-BE49-F238E27FC236}">
              <a16:creationId xmlns:a16="http://schemas.microsoft.com/office/drawing/2014/main" id="{82D969E6-BCC3-48AB-AAB7-D1D52C89D03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49577625" y="2444115"/>
          <a:ext cx="3343275" cy="1198245"/>
        </a:xfrm>
        <a:prstGeom prst="rect">
          <a:avLst/>
        </a:prstGeom>
      </xdr:spPr>
    </xdr:pic>
    <xdr:clientData/>
  </xdr:twoCellAnchor>
  <xdr:twoCellAnchor>
    <xdr:from>
      <xdr:col>34</xdr:col>
      <xdr:colOff>-1</xdr:colOff>
      <xdr:row>34</xdr:row>
      <xdr:rowOff>0</xdr:rowOff>
    </xdr:from>
    <xdr:to>
      <xdr:col>35</xdr:col>
      <xdr:colOff>16026</xdr:colOff>
      <xdr:row>34</xdr:row>
      <xdr:rowOff>2071688</xdr:rowOff>
    </xdr:to>
    <xdr:pic>
      <xdr:nvPicPr>
        <xdr:cNvPr id="7" name="Image 6" descr="IMG-20200523-WA0008.jpg"/>
        <xdr:cNvPicPr preferRelativeResize="0">
          <a:picLocks/>
        </xdr:cNvPicPr>
      </xdr:nvPicPr>
      <xdr:blipFill>
        <a:blip xmlns:r="http://schemas.openxmlformats.org/officeDocument/2006/relationships" r:embed="rId6"/>
        <a:stretch>
          <a:fillRect/>
        </a:stretch>
      </xdr:blipFill>
      <xdr:spPr>
        <a:xfrm>
          <a:off x="49804319" y="8282940"/>
          <a:ext cx="2858287" cy="2071688"/>
        </a:xfrm>
        <a:prstGeom prst="rect">
          <a:avLst/>
        </a:prstGeom>
      </xdr:spPr>
    </xdr:pic>
    <xdr:clientData/>
  </xdr:twoCellAnchor>
  <xdr:twoCellAnchor>
    <xdr:from>
      <xdr:col>34</xdr:col>
      <xdr:colOff>-1</xdr:colOff>
      <xdr:row>31</xdr:row>
      <xdr:rowOff>0</xdr:rowOff>
    </xdr:from>
    <xdr:to>
      <xdr:col>34</xdr:col>
      <xdr:colOff>2821328</xdr:colOff>
      <xdr:row>31</xdr:row>
      <xdr:rowOff>2041711</xdr:rowOff>
    </xdr:to>
    <xdr:pic>
      <xdr:nvPicPr>
        <xdr:cNvPr id="8" name="Image 7" descr="IMG_20200606_074542.jpg"/>
        <xdr:cNvPicPr preferRelativeResize="0">
          <a:picLocks/>
        </xdr:cNvPicPr>
      </xdr:nvPicPr>
      <xdr:blipFill>
        <a:blip xmlns:r="http://schemas.openxmlformats.org/officeDocument/2006/relationships" r:embed="rId7" cstate="print"/>
        <a:stretch>
          <a:fillRect/>
        </a:stretch>
      </xdr:blipFill>
      <xdr:spPr>
        <a:xfrm>
          <a:off x="49804319" y="2461260"/>
          <a:ext cx="2821329" cy="2041711"/>
        </a:xfrm>
        <a:prstGeom prst="rect">
          <a:avLst/>
        </a:prstGeom>
      </xdr:spPr>
    </xdr:pic>
    <xdr:clientData/>
  </xdr:twoCellAnchor>
  <xdr:twoCellAnchor>
    <xdr:from>
      <xdr:col>34</xdr:col>
      <xdr:colOff>0</xdr:colOff>
      <xdr:row>32</xdr:row>
      <xdr:rowOff>0</xdr:rowOff>
    </xdr:from>
    <xdr:to>
      <xdr:col>35</xdr:col>
      <xdr:colOff>0</xdr:colOff>
      <xdr:row>32</xdr:row>
      <xdr:rowOff>1545483</xdr:rowOff>
    </xdr:to>
    <xdr:pic>
      <xdr:nvPicPr>
        <xdr:cNvPr id="9" name="Image 8" descr="IMG_20200617_171359.jpg"/>
        <xdr:cNvPicPr preferRelativeResize="0">
          <a:picLocks/>
        </xdr:cNvPicPr>
      </xdr:nvPicPr>
      <xdr:blipFill>
        <a:blip xmlns:r="http://schemas.openxmlformats.org/officeDocument/2006/relationships" r:embed="rId8" cstate="print"/>
        <a:stretch>
          <a:fillRect/>
        </a:stretch>
      </xdr:blipFill>
      <xdr:spPr>
        <a:xfrm>
          <a:off x="49804320" y="4526280"/>
          <a:ext cx="2842260" cy="1545483"/>
        </a:xfrm>
        <a:prstGeom prst="rect">
          <a:avLst/>
        </a:prstGeom>
      </xdr:spPr>
    </xdr:pic>
    <xdr:clientData/>
  </xdr:twoCellAnchor>
  <xdr:twoCellAnchor>
    <xdr:from>
      <xdr:col>34</xdr:col>
      <xdr:colOff>1</xdr:colOff>
      <xdr:row>64</xdr:row>
      <xdr:rowOff>0</xdr:rowOff>
    </xdr:from>
    <xdr:to>
      <xdr:col>35</xdr:col>
      <xdr:colOff>1</xdr:colOff>
      <xdr:row>64</xdr:row>
      <xdr:rowOff>2073854</xdr:rowOff>
    </xdr:to>
    <xdr:pic>
      <xdr:nvPicPr>
        <xdr:cNvPr id="10" name="Image 9" descr="IMG_6138.JPG"/>
        <xdr:cNvPicPr preferRelativeResize="0">
          <a:picLocks/>
        </xdr:cNvPicPr>
      </xdr:nvPicPr>
      <xdr:blipFill>
        <a:blip xmlns:r="http://schemas.openxmlformats.org/officeDocument/2006/relationships" r:embed="rId9" cstate="print"/>
        <a:stretch>
          <a:fillRect/>
        </a:stretch>
      </xdr:blipFill>
      <xdr:spPr>
        <a:xfrm>
          <a:off x="49804321" y="63787020"/>
          <a:ext cx="2842260" cy="2073854"/>
        </a:xfrm>
        <a:prstGeom prst="rect">
          <a:avLst/>
        </a:prstGeom>
      </xdr:spPr>
    </xdr:pic>
    <xdr:clientData/>
  </xdr:twoCellAnchor>
  <xdr:twoCellAnchor>
    <xdr:from>
      <xdr:col>34</xdr:col>
      <xdr:colOff>0</xdr:colOff>
      <xdr:row>35</xdr:row>
      <xdr:rowOff>0</xdr:rowOff>
    </xdr:from>
    <xdr:to>
      <xdr:col>35</xdr:col>
      <xdr:colOff>16027</xdr:colOff>
      <xdr:row>36</xdr:row>
      <xdr:rowOff>0</xdr:rowOff>
    </xdr:to>
    <xdr:pic>
      <xdr:nvPicPr>
        <xdr:cNvPr id="11" name="Picture 8" descr="IMG_20200618_114708"/>
        <xdr:cNvPicPr preferRelativeResize="0">
          <a:picLocks noChangeArrowheads="1"/>
        </xdr:cNvPicPr>
      </xdr:nvPicPr>
      <xdr:blipFill>
        <a:blip xmlns:r="http://schemas.openxmlformats.org/officeDocument/2006/relationships" r:embed="rId10" cstate="print"/>
        <a:srcRect l="6602"/>
        <a:stretch>
          <a:fillRect/>
        </a:stretch>
      </xdr:blipFill>
      <xdr:spPr bwMode="auto">
        <a:xfrm>
          <a:off x="49804320" y="10378440"/>
          <a:ext cx="2858287" cy="2133600"/>
        </a:xfrm>
        <a:prstGeom prst="rect">
          <a:avLst/>
        </a:prstGeom>
        <a:noFill/>
        <a:ln w="9525" algn="in">
          <a:noFill/>
          <a:miter lim="800000"/>
          <a:headEnd/>
          <a:tailEnd/>
        </a:ln>
        <a:effectLst/>
      </xdr:spPr>
    </xdr:pic>
    <xdr:clientData/>
  </xdr:twoCellAnchor>
  <xdr:twoCellAnchor>
    <xdr:from>
      <xdr:col>34</xdr:col>
      <xdr:colOff>-1</xdr:colOff>
      <xdr:row>41</xdr:row>
      <xdr:rowOff>0</xdr:rowOff>
    </xdr:from>
    <xdr:to>
      <xdr:col>35</xdr:col>
      <xdr:colOff>16027</xdr:colOff>
      <xdr:row>41</xdr:row>
      <xdr:rowOff>1922319</xdr:rowOff>
    </xdr:to>
    <xdr:pic>
      <xdr:nvPicPr>
        <xdr:cNvPr id="12" name="Picture 4" descr="IMG_20200603_114057"/>
        <xdr:cNvPicPr preferRelativeResize="0">
          <a:picLocks noChangeArrowheads="1"/>
        </xdr:cNvPicPr>
      </xdr:nvPicPr>
      <xdr:blipFill>
        <a:blip xmlns:r="http://schemas.openxmlformats.org/officeDocument/2006/relationships" r:embed="rId11" cstate="print"/>
        <a:srcRect l="992" r="1740"/>
        <a:stretch>
          <a:fillRect/>
        </a:stretch>
      </xdr:blipFill>
      <xdr:spPr bwMode="auto">
        <a:xfrm>
          <a:off x="49804319" y="21877020"/>
          <a:ext cx="2858288" cy="1922319"/>
        </a:xfrm>
        <a:prstGeom prst="rect">
          <a:avLst/>
        </a:prstGeom>
        <a:noFill/>
        <a:ln w="9525" algn="in">
          <a:noFill/>
          <a:miter lim="800000"/>
          <a:headEnd/>
          <a:tailEnd/>
        </a:ln>
        <a:effectLst/>
      </xdr:spPr>
    </xdr:pic>
    <xdr:clientData/>
  </xdr:twoCellAnchor>
  <xdr:twoCellAnchor>
    <xdr:from>
      <xdr:col>34</xdr:col>
      <xdr:colOff>-1</xdr:colOff>
      <xdr:row>45</xdr:row>
      <xdr:rowOff>34635</xdr:rowOff>
    </xdr:from>
    <xdr:to>
      <xdr:col>34</xdr:col>
      <xdr:colOff>2736272</xdr:colOff>
      <xdr:row>45</xdr:row>
      <xdr:rowOff>2026226</xdr:rowOff>
    </xdr:to>
    <xdr:pic>
      <xdr:nvPicPr>
        <xdr:cNvPr id="13" name="Picture 5" descr="IMG_4893"/>
        <xdr:cNvPicPr>
          <a:picLocks noChangeAspect="1" noChangeArrowheads="1"/>
        </xdr:cNvPicPr>
      </xdr:nvPicPr>
      <xdr:blipFill>
        <a:blip xmlns:r="http://schemas.openxmlformats.org/officeDocument/2006/relationships" r:embed="rId12" cstate="print"/>
        <a:srcRect b="4172"/>
        <a:stretch>
          <a:fillRect/>
        </a:stretch>
      </xdr:blipFill>
      <xdr:spPr bwMode="auto">
        <a:xfrm>
          <a:off x="49804319" y="29478315"/>
          <a:ext cx="2736273" cy="1991591"/>
        </a:xfrm>
        <a:prstGeom prst="rect">
          <a:avLst/>
        </a:prstGeom>
        <a:noFill/>
        <a:ln w="9525" algn="in">
          <a:noFill/>
          <a:miter lim="800000"/>
          <a:headEnd/>
          <a:tailEnd/>
        </a:ln>
        <a:effectLst/>
      </xdr:spPr>
    </xdr:pic>
    <xdr:clientData/>
  </xdr:twoCellAnchor>
  <xdr:twoCellAnchor>
    <xdr:from>
      <xdr:col>34</xdr:col>
      <xdr:colOff>0</xdr:colOff>
      <xdr:row>56</xdr:row>
      <xdr:rowOff>0</xdr:rowOff>
    </xdr:from>
    <xdr:to>
      <xdr:col>35</xdr:col>
      <xdr:colOff>60929</xdr:colOff>
      <xdr:row>56</xdr:row>
      <xdr:rowOff>2055940</xdr:rowOff>
    </xdr:to>
    <xdr:pic>
      <xdr:nvPicPr>
        <xdr:cNvPr id="14" name="Image 13" descr="100829345_1287650061430953_4235942316365316096_n.jpg"/>
        <xdr:cNvPicPr preferRelativeResize="0">
          <a:picLocks/>
        </xdr:cNvPicPr>
      </xdr:nvPicPr>
      <xdr:blipFill>
        <a:blip xmlns:r="http://schemas.openxmlformats.org/officeDocument/2006/relationships" r:embed="rId13" cstate="print"/>
        <a:stretch>
          <a:fillRect/>
        </a:stretch>
      </xdr:blipFill>
      <xdr:spPr>
        <a:xfrm>
          <a:off x="49804320" y="45780960"/>
          <a:ext cx="2903189" cy="2055940"/>
        </a:xfrm>
        <a:prstGeom prst="rect">
          <a:avLst/>
        </a:prstGeom>
      </xdr:spPr>
    </xdr:pic>
    <xdr:clientData/>
  </xdr:twoCellAnchor>
  <xdr:twoCellAnchor>
    <xdr:from>
      <xdr:col>34</xdr:col>
      <xdr:colOff>2</xdr:colOff>
      <xdr:row>60</xdr:row>
      <xdr:rowOff>0</xdr:rowOff>
    </xdr:from>
    <xdr:to>
      <xdr:col>35</xdr:col>
      <xdr:colOff>35404</xdr:colOff>
      <xdr:row>60</xdr:row>
      <xdr:rowOff>1550624</xdr:rowOff>
    </xdr:to>
    <xdr:pic>
      <xdr:nvPicPr>
        <xdr:cNvPr id="15" name="Image 14" descr="IMG_20200616_105827.jpg"/>
        <xdr:cNvPicPr preferRelativeResize="0">
          <a:picLocks/>
        </xdr:cNvPicPr>
      </xdr:nvPicPr>
      <xdr:blipFill>
        <a:blip xmlns:r="http://schemas.openxmlformats.org/officeDocument/2006/relationships" r:embed="rId14" cstate="print"/>
        <a:stretch>
          <a:fillRect/>
        </a:stretch>
      </xdr:blipFill>
      <xdr:spPr>
        <a:xfrm>
          <a:off x="49804322" y="53408580"/>
          <a:ext cx="2877662" cy="1550624"/>
        </a:xfrm>
        <a:prstGeom prst="rect">
          <a:avLst/>
        </a:prstGeom>
      </xdr:spPr>
    </xdr:pic>
    <xdr:clientData/>
  </xdr:twoCellAnchor>
  <xdr:twoCellAnchor>
    <xdr:from>
      <xdr:col>34</xdr:col>
      <xdr:colOff>0</xdr:colOff>
      <xdr:row>55</xdr:row>
      <xdr:rowOff>0</xdr:rowOff>
    </xdr:from>
    <xdr:to>
      <xdr:col>35</xdr:col>
      <xdr:colOff>66685</xdr:colOff>
      <xdr:row>55</xdr:row>
      <xdr:rowOff>1728107</xdr:rowOff>
    </xdr:to>
    <xdr:pic>
      <xdr:nvPicPr>
        <xdr:cNvPr id="16" name="Image 15" descr="D:\TRAVAUX PUBLICS\KANDRA\CP16\RALLONGE\TOKY CONSTRUCTION\MISSION 12 FEVRIER 2019\photos\BORANI\IMG_20190212_124947.jpg"/>
        <xdr:cNvPicPr preferRelativeResize="0">
          <a:picLocks/>
        </xdr:cNvPicPr>
      </xdr:nvPicPr>
      <xdr:blipFill>
        <a:blip xmlns:r="http://schemas.openxmlformats.org/officeDocument/2006/relationships" r:embed="rId15" cstate="print"/>
        <a:srcRect/>
        <a:stretch>
          <a:fillRect/>
        </a:stretch>
      </xdr:blipFill>
      <xdr:spPr bwMode="auto">
        <a:xfrm>
          <a:off x="49804320" y="44013120"/>
          <a:ext cx="2908945" cy="1728107"/>
        </a:xfrm>
        <a:prstGeom prst="rect">
          <a:avLst/>
        </a:prstGeom>
        <a:noFill/>
        <a:ln w="9525">
          <a:noFill/>
          <a:miter lim="800000"/>
          <a:headEnd/>
          <a:tailEnd/>
        </a:ln>
      </xdr:spPr>
    </xdr:pic>
    <xdr:clientData/>
  </xdr:twoCellAnchor>
  <xdr:twoCellAnchor>
    <xdr:from>
      <xdr:col>34</xdr:col>
      <xdr:colOff>0</xdr:colOff>
      <xdr:row>58</xdr:row>
      <xdr:rowOff>0</xdr:rowOff>
    </xdr:from>
    <xdr:to>
      <xdr:col>35</xdr:col>
      <xdr:colOff>52295</xdr:colOff>
      <xdr:row>58</xdr:row>
      <xdr:rowOff>1646465</xdr:rowOff>
    </xdr:to>
    <xdr:pic>
      <xdr:nvPicPr>
        <xdr:cNvPr id="17" name="Image 16" descr="D:\DRAHTP ATSIMO ANDREFANA\DINFRA\TERRASSEMENT RNT15\RNT 15\CIMG0026.JPG"/>
        <xdr:cNvPicPr preferRelativeResize="0">
          <a:picLocks/>
        </xdr:cNvPicPr>
      </xdr:nvPicPr>
      <xdr:blipFill>
        <a:blip xmlns:r="http://schemas.openxmlformats.org/officeDocument/2006/relationships" r:embed="rId16"/>
        <a:srcRect r="10145" b="11810"/>
        <a:stretch>
          <a:fillRect/>
        </a:stretch>
      </xdr:blipFill>
      <xdr:spPr bwMode="auto">
        <a:xfrm>
          <a:off x="49804320" y="49971960"/>
          <a:ext cx="2894555" cy="1646465"/>
        </a:xfrm>
        <a:prstGeom prst="rect">
          <a:avLst/>
        </a:prstGeom>
        <a:noFill/>
        <a:ln w="9525">
          <a:noFill/>
          <a:miter lim="800000"/>
          <a:headEnd/>
          <a:tailEnd/>
        </a:ln>
      </xdr:spPr>
    </xdr:pic>
    <xdr:clientData/>
  </xdr:twoCellAnchor>
  <xdr:twoCellAnchor>
    <xdr:from>
      <xdr:col>34</xdr:col>
      <xdr:colOff>0</xdr:colOff>
      <xdr:row>63</xdr:row>
      <xdr:rowOff>0</xdr:rowOff>
    </xdr:from>
    <xdr:to>
      <xdr:col>35</xdr:col>
      <xdr:colOff>0</xdr:colOff>
      <xdr:row>64</xdr:row>
      <xdr:rowOff>6037</xdr:rowOff>
    </xdr:to>
    <xdr:pic>
      <xdr:nvPicPr>
        <xdr:cNvPr id="18" name="Image 17" descr="bazar be.jpg"/>
        <xdr:cNvPicPr preferRelativeResize="0">
          <a:picLocks/>
        </xdr:cNvPicPr>
      </xdr:nvPicPr>
      <xdr:blipFill>
        <a:blip xmlns:r="http://schemas.openxmlformats.org/officeDocument/2006/relationships" r:embed="rId17"/>
        <a:stretch>
          <a:fillRect/>
        </a:stretch>
      </xdr:blipFill>
      <xdr:spPr>
        <a:xfrm>
          <a:off x="50908324" y="78833382"/>
          <a:ext cx="1658470" cy="1417979"/>
        </a:xfrm>
        <a:prstGeom prst="rect">
          <a:avLst/>
        </a:prstGeom>
      </xdr:spPr>
    </xdr:pic>
    <xdr:clientData/>
  </xdr:twoCellAnchor>
  <xdr:twoCellAnchor>
    <xdr:from>
      <xdr:col>34</xdr:col>
      <xdr:colOff>1</xdr:colOff>
      <xdr:row>65</xdr:row>
      <xdr:rowOff>0</xdr:rowOff>
    </xdr:from>
    <xdr:to>
      <xdr:col>35</xdr:col>
      <xdr:colOff>16027</xdr:colOff>
      <xdr:row>66</xdr:row>
      <xdr:rowOff>1138</xdr:rowOff>
    </xdr:to>
    <xdr:pic>
      <xdr:nvPicPr>
        <xdr:cNvPr id="19" name="Image 18" descr="D:\DRAHTP ATSIMO ANDREFANA\DINFRA\TERRASSEMENT RNT15\RNT 15\CIMG0029.JPG"/>
        <xdr:cNvPicPr preferRelativeResize="0">
          <a:picLocks/>
        </xdr:cNvPicPr>
      </xdr:nvPicPr>
      <xdr:blipFill>
        <a:blip xmlns:r="http://schemas.openxmlformats.org/officeDocument/2006/relationships" r:embed="rId18"/>
        <a:srcRect r="5983" b="12808"/>
        <a:stretch>
          <a:fillRect/>
        </a:stretch>
      </xdr:blipFill>
      <xdr:spPr bwMode="auto">
        <a:xfrm>
          <a:off x="49804321" y="65920620"/>
          <a:ext cx="2858286" cy="2012818"/>
        </a:xfrm>
        <a:prstGeom prst="rect">
          <a:avLst/>
        </a:prstGeom>
        <a:noFill/>
        <a:ln w="9525">
          <a:noFill/>
          <a:miter lim="800000"/>
          <a:headEnd/>
          <a:tailEnd/>
        </a:ln>
      </xdr:spPr>
    </xdr:pic>
    <xdr:clientData/>
  </xdr:twoCellAnchor>
  <xdr:twoCellAnchor>
    <xdr:from>
      <xdr:col>34</xdr:col>
      <xdr:colOff>-1</xdr:colOff>
      <xdr:row>33</xdr:row>
      <xdr:rowOff>4197</xdr:rowOff>
    </xdr:from>
    <xdr:to>
      <xdr:col>35</xdr:col>
      <xdr:colOff>16026</xdr:colOff>
      <xdr:row>34</xdr:row>
      <xdr:rowOff>0</xdr:rowOff>
    </xdr:to>
    <xdr:pic>
      <xdr:nvPicPr>
        <xdr:cNvPr id="20" name="Image 19" descr="D:\DRAHTP ATSIMO ANDREFANA\CP18\PHOTOS RECEPTION 08.07.20\IMG_20200708_111655.jpg"/>
        <xdr:cNvPicPr preferRelativeResize="0">
          <a:picLocks/>
        </xdr:cNvPicPr>
      </xdr:nvPicPr>
      <xdr:blipFill>
        <a:blip xmlns:r="http://schemas.openxmlformats.org/officeDocument/2006/relationships" r:embed="rId19" cstate="print"/>
        <a:srcRect/>
        <a:stretch>
          <a:fillRect/>
        </a:stretch>
      </xdr:blipFill>
      <xdr:spPr bwMode="auto">
        <a:xfrm>
          <a:off x="49804319" y="6115437"/>
          <a:ext cx="2858287" cy="2167503"/>
        </a:xfrm>
        <a:prstGeom prst="rect">
          <a:avLst/>
        </a:prstGeom>
        <a:noFill/>
        <a:ln w="9525">
          <a:noFill/>
          <a:miter lim="800000"/>
          <a:headEnd/>
          <a:tailEnd/>
        </a:ln>
      </xdr:spPr>
    </xdr:pic>
    <xdr:clientData/>
  </xdr:twoCellAnchor>
  <xdr:twoCellAnchor>
    <xdr:from>
      <xdr:col>34</xdr:col>
      <xdr:colOff>1</xdr:colOff>
      <xdr:row>47</xdr:row>
      <xdr:rowOff>1</xdr:rowOff>
    </xdr:from>
    <xdr:to>
      <xdr:col>35</xdr:col>
      <xdr:colOff>0</xdr:colOff>
      <xdr:row>47</xdr:row>
      <xdr:rowOff>2043546</xdr:rowOff>
    </xdr:to>
    <xdr:pic>
      <xdr:nvPicPr>
        <xdr:cNvPr id="21" name="Image 20" descr="D:\DRAHTP ATSIMO ANDREFANA\TABLEAU DE BORD\COMPTE RENDU 02 AOUT 2020\IMG_20200801_110110.jpg"/>
        <xdr:cNvPicPr preferRelativeResize="0">
          <a:picLocks/>
        </xdr:cNvPicPr>
      </xdr:nvPicPr>
      <xdr:blipFill>
        <a:blip xmlns:r="http://schemas.openxmlformats.org/officeDocument/2006/relationships" r:embed="rId20" cstate="print"/>
        <a:srcRect/>
        <a:stretch>
          <a:fillRect/>
        </a:stretch>
      </xdr:blipFill>
      <xdr:spPr bwMode="auto">
        <a:xfrm>
          <a:off x="49804321" y="33535621"/>
          <a:ext cx="2842259" cy="2043545"/>
        </a:xfrm>
        <a:prstGeom prst="rect">
          <a:avLst/>
        </a:prstGeom>
        <a:noFill/>
        <a:ln w="9525">
          <a:noFill/>
          <a:miter lim="800000"/>
          <a:headEnd/>
          <a:tailEnd/>
        </a:ln>
      </xdr:spPr>
    </xdr:pic>
    <xdr:clientData/>
  </xdr:twoCellAnchor>
  <xdr:twoCellAnchor>
    <xdr:from>
      <xdr:col>34</xdr:col>
      <xdr:colOff>0</xdr:colOff>
      <xdr:row>48</xdr:row>
      <xdr:rowOff>-1</xdr:rowOff>
    </xdr:from>
    <xdr:to>
      <xdr:col>35</xdr:col>
      <xdr:colOff>0</xdr:colOff>
      <xdr:row>48</xdr:row>
      <xdr:rowOff>2060862</xdr:rowOff>
    </xdr:to>
    <xdr:pic>
      <xdr:nvPicPr>
        <xdr:cNvPr id="22" name="Image 21" descr="D:\ARM\ARM BLOC 10\RAPPORT ET COMPTE RENDU\ANNEE 2020\JUILLET\HEBDOMADAIRE\SEMAINE DU 24 AU 30 JUILLET\B10\PHOTO ERCO 30072020\DSC05435.JPG"/>
        <xdr:cNvPicPr preferRelativeResize="0">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49804320" y="35631119"/>
          <a:ext cx="2842260" cy="2060863"/>
        </a:xfrm>
        <a:prstGeom prst="rect">
          <a:avLst/>
        </a:prstGeom>
        <a:noFill/>
        <a:ln>
          <a:noFill/>
        </a:ln>
      </xdr:spPr>
    </xdr:pic>
    <xdr:clientData/>
  </xdr:twoCellAnchor>
  <xdr:twoCellAnchor>
    <xdr:from>
      <xdr:col>33</xdr:col>
      <xdr:colOff>2547256</xdr:colOff>
      <xdr:row>49</xdr:row>
      <xdr:rowOff>0</xdr:rowOff>
    </xdr:from>
    <xdr:to>
      <xdr:col>34</xdr:col>
      <xdr:colOff>1709056</xdr:colOff>
      <xdr:row>50</xdr:row>
      <xdr:rowOff>0</xdr:rowOff>
    </xdr:to>
    <xdr:pic>
      <xdr:nvPicPr>
        <xdr:cNvPr id="23" name="Image 22" descr="H:\DOSSIER TAMBATRA 07-07-2020\PHOTO DU 24062020 AU 22072020\CIMG4782.JPG"/>
        <xdr:cNvPicPr preferRelativeResize="0">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52229656" y="54907543"/>
          <a:ext cx="1709057" cy="696686"/>
        </a:xfrm>
        <a:prstGeom prst="rect">
          <a:avLst/>
        </a:prstGeom>
        <a:noFill/>
        <a:ln>
          <a:noFill/>
        </a:ln>
      </xdr:spPr>
    </xdr:pic>
    <xdr:clientData/>
  </xdr:twoCellAnchor>
  <xdr:twoCellAnchor>
    <xdr:from>
      <xdr:col>34</xdr:col>
      <xdr:colOff>0</xdr:colOff>
      <xdr:row>38</xdr:row>
      <xdr:rowOff>0</xdr:rowOff>
    </xdr:from>
    <xdr:to>
      <xdr:col>35</xdr:col>
      <xdr:colOff>0</xdr:colOff>
      <xdr:row>39</xdr:row>
      <xdr:rowOff>0</xdr:rowOff>
    </xdr:to>
    <xdr:pic>
      <xdr:nvPicPr>
        <xdr:cNvPr id="24" name="Image 23" descr="D:\DRAHTP ATSIMO ANDREFANA\CP18\AINA RNT15\117163958_1908636755945651_5753423744129533851_n.jpg"/>
        <xdr:cNvPicPr preferRelativeResize="0">
          <a:picLocks/>
        </xdr:cNvPicPr>
      </xdr:nvPicPr>
      <xdr:blipFill>
        <a:blip xmlns:r="http://schemas.openxmlformats.org/officeDocument/2006/relationships" r:embed="rId23"/>
        <a:srcRect/>
        <a:stretch>
          <a:fillRect/>
        </a:stretch>
      </xdr:blipFill>
      <xdr:spPr bwMode="auto">
        <a:xfrm>
          <a:off x="49804320" y="16253460"/>
          <a:ext cx="2842260" cy="1691640"/>
        </a:xfrm>
        <a:prstGeom prst="rect">
          <a:avLst/>
        </a:prstGeom>
        <a:noFill/>
        <a:ln w="9525">
          <a:noFill/>
          <a:miter lim="800000"/>
          <a:headEnd/>
          <a:tailEnd/>
        </a:ln>
      </xdr:spPr>
    </xdr:pic>
    <xdr:clientData/>
  </xdr:twoCellAnchor>
  <xdr:twoCellAnchor>
    <xdr:from>
      <xdr:col>34</xdr:col>
      <xdr:colOff>0</xdr:colOff>
      <xdr:row>40</xdr:row>
      <xdr:rowOff>0</xdr:rowOff>
    </xdr:from>
    <xdr:to>
      <xdr:col>35</xdr:col>
      <xdr:colOff>17318</xdr:colOff>
      <xdr:row>40</xdr:row>
      <xdr:rowOff>1922318</xdr:rowOff>
    </xdr:to>
    <xdr:pic>
      <xdr:nvPicPr>
        <xdr:cNvPr id="25" name="Image 24" descr="D:\DRAHTP ATSIMO ANDREFANA\CP18\IARILALA\117175522_338449170512481_5808158444589330860_n.jpg"/>
        <xdr:cNvPicPr preferRelativeResize="0">
          <a:picLocks/>
        </xdr:cNvPicPr>
      </xdr:nvPicPr>
      <xdr:blipFill>
        <a:blip xmlns:r="http://schemas.openxmlformats.org/officeDocument/2006/relationships" r:embed="rId24" cstate="print"/>
        <a:srcRect r="3242" b="13381"/>
        <a:stretch>
          <a:fillRect/>
        </a:stretch>
      </xdr:blipFill>
      <xdr:spPr bwMode="auto">
        <a:xfrm>
          <a:off x="49804320" y="19933920"/>
          <a:ext cx="2859578" cy="1922318"/>
        </a:xfrm>
        <a:prstGeom prst="rect">
          <a:avLst/>
        </a:prstGeom>
        <a:noFill/>
        <a:ln w="9525">
          <a:noFill/>
          <a:miter lim="800000"/>
          <a:headEnd/>
          <a:tailEnd/>
        </a:ln>
      </xdr:spPr>
    </xdr:pic>
    <xdr:clientData/>
  </xdr:twoCellAnchor>
  <xdr:twoCellAnchor>
    <xdr:from>
      <xdr:col>34</xdr:col>
      <xdr:colOff>1</xdr:colOff>
      <xdr:row>61</xdr:row>
      <xdr:rowOff>1</xdr:rowOff>
    </xdr:from>
    <xdr:to>
      <xdr:col>34</xdr:col>
      <xdr:colOff>2821329</xdr:colOff>
      <xdr:row>61</xdr:row>
      <xdr:rowOff>1887681</xdr:rowOff>
    </xdr:to>
    <xdr:pic>
      <xdr:nvPicPr>
        <xdr:cNvPr id="26" name="Image 25" descr="PAVE.jpg"/>
        <xdr:cNvPicPr preferRelativeResize="0">
          <a:picLocks/>
        </xdr:cNvPicPr>
      </xdr:nvPicPr>
      <xdr:blipFill>
        <a:blip xmlns:r="http://schemas.openxmlformats.org/officeDocument/2006/relationships" r:embed="rId25" cstate="print"/>
        <a:stretch>
          <a:fillRect/>
        </a:stretch>
      </xdr:blipFill>
      <xdr:spPr>
        <a:xfrm>
          <a:off x="49804321" y="57919621"/>
          <a:ext cx="2821328" cy="1887680"/>
        </a:xfrm>
        <a:prstGeom prst="rect">
          <a:avLst/>
        </a:prstGeom>
      </xdr:spPr>
    </xdr:pic>
    <xdr:clientData/>
  </xdr:twoCellAnchor>
  <xdr:twoCellAnchor>
    <xdr:from>
      <xdr:col>34</xdr:col>
      <xdr:colOff>-1</xdr:colOff>
      <xdr:row>62</xdr:row>
      <xdr:rowOff>0</xdr:rowOff>
    </xdr:from>
    <xdr:to>
      <xdr:col>35</xdr:col>
      <xdr:colOff>0</xdr:colOff>
      <xdr:row>63</xdr:row>
      <xdr:rowOff>2751</xdr:rowOff>
    </xdr:to>
    <xdr:pic>
      <xdr:nvPicPr>
        <xdr:cNvPr id="27" name="Image 26" descr="D:\DRAHTP ATSIMO ANDREFANA\PIC 2 &amp; PADEV\PADEVE 2019\PHOTOS 23 AOUT 2020\IMG_20200821_090912.jpg"/>
        <xdr:cNvPicPr preferRelativeResize="0">
          <a:picLocks/>
        </xdr:cNvPicPr>
      </xdr:nvPicPr>
      <xdr:blipFill>
        <a:blip xmlns:r="http://schemas.openxmlformats.org/officeDocument/2006/relationships" r:embed="rId26" cstate="print"/>
        <a:srcRect/>
        <a:stretch>
          <a:fillRect/>
        </a:stretch>
      </xdr:blipFill>
      <xdr:spPr bwMode="auto">
        <a:xfrm>
          <a:off x="50908323" y="77466265"/>
          <a:ext cx="1658471" cy="1369868"/>
        </a:xfrm>
        <a:prstGeom prst="rect">
          <a:avLst/>
        </a:prstGeom>
        <a:noFill/>
        <a:ln w="9525">
          <a:noFill/>
          <a:miter lim="800000"/>
          <a:headEnd/>
          <a:tailEnd/>
        </a:ln>
      </xdr:spPr>
    </xdr:pic>
    <xdr:clientData/>
  </xdr:twoCellAnchor>
  <xdr:twoCellAnchor>
    <xdr:from>
      <xdr:col>34</xdr:col>
      <xdr:colOff>0</xdr:colOff>
      <xdr:row>46</xdr:row>
      <xdr:rowOff>0</xdr:rowOff>
    </xdr:from>
    <xdr:to>
      <xdr:col>35</xdr:col>
      <xdr:colOff>17318</xdr:colOff>
      <xdr:row>47</xdr:row>
      <xdr:rowOff>34635</xdr:rowOff>
    </xdr:to>
    <xdr:pic>
      <xdr:nvPicPr>
        <xdr:cNvPr id="28" name="Image 27" descr="D:\DRAHTP ATSIMO ANDREFANA\CP18\VITASOA MR RNT55\IMG-20200823-WA0005.jpg"/>
        <xdr:cNvPicPr preferRelativeResize="0">
          <a:picLocks/>
        </xdr:cNvPicPr>
      </xdr:nvPicPr>
      <xdr:blipFill>
        <a:blip xmlns:r="http://schemas.openxmlformats.org/officeDocument/2006/relationships" r:embed="rId27" cstate="print"/>
        <a:srcRect/>
        <a:stretch>
          <a:fillRect/>
        </a:stretch>
      </xdr:blipFill>
      <xdr:spPr bwMode="auto">
        <a:xfrm>
          <a:off x="49804320" y="31478220"/>
          <a:ext cx="2859578" cy="2092035"/>
        </a:xfrm>
        <a:prstGeom prst="rect">
          <a:avLst/>
        </a:prstGeom>
        <a:noFill/>
        <a:ln w="9525">
          <a:noFill/>
          <a:miter lim="800000"/>
          <a:headEnd/>
          <a:tailEnd/>
        </a:ln>
      </xdr:spPr>
    </xdr:pic>
    <xdr:clientData/>
  </xdr:twoCellAnchor>
  <xdr:twoCellAnchor>
    <xdr:from>
      <xdr:col>34</xdr:col>
      <xdr:colOff>1</xdr:colOff>
      <xdr:row>30</xdr:row>
      <xdr:rowOff>1</xdr:rowOff>
    </xdr:from>
    <xdr:to>
      <xdr:col>34</xdr:col>
      <xdr:colOff>2821329</xdr:colOff>
      <xdr:row>30</xdr:row>
      <xdr:rowOff>1575955</xdr:rowOff>
    </xdr:to>
    <xdr:pic>
      <xdr:nvPicPr>
        <xdr:cNvPr id="29" name="Image 28" descr="D:\DRAHTP ATSIMO ANDREFANA\CP18\PHOTOS ARMEL 29 AOUT 2020\BERODO\ANJAVOLA\IMG-20200829-WA0072.jpg"/>
        <xdr:cNvPicPr preferRelativeResize="0">
          <a:picLocks/>
        </xdr:cNvPicPr>
      </xdr:nvPicPr>
      <xdr:blipFill>
        <a:blip xmlns:r="http://schemas.openxmlformats.org/officeDocument/2006/relationships" r:embed="rId28" cstate="print"/>
        <a:srcRect/>
        <a:stretch>
          <a:fillRect/>
        </a:stretch>
      </xdr:blipFill>
      <xdr:spPr bwMode="auto">
        <a:xfrm>
          <a:off x="49804321" y="876301"/>
          <a:ext cx="2821328" cy="1575954"/>
        </a:xfrm>
        <a:prstGeom prst="rect">
          <a:avLst/>
        </a:prstGeom>
        <a:noFill/>
        <a:ln w="9525">
          <a:noFill/>
          <a:miter lim="800000"/>
          <a:headEnd/>
          <a:tailEnd/>
        </a:ln>
      </xdr:spPr>
    </xdr:pic>
    <xdr:clientData/>
  </xdr:twoCellAnchor>
  <xdr:twoCellAnchor>
    <xdr:from>
      <xdr:col>34</xdr:col>
      <xdr:colOff>-1</xdr:colOff>
      <xdr:row>39</xdr:row>
      <xdr:rowOff>-1</xdr:rowOff>
    </xdr:from>
    <xdr:to>
      <xdr:col>35</xdr:col>
      <xdr:colOff>-1</xdr:colOff>
      <xdr:row>40</xdr:row>
      <xdr:rowOff>17317</xdr:rowOff>
    </xdr:to>
    <xdr:pic>
      <xdr:nvPicPr>
        <xdr:cNvPr id="30" name="Image 29" descr="D:\DRAHTP ATSIMO ANDREFANA\CP18\PHOTOS ARMEL 29 AOUT 2020\BERODO\AINA RNT15\IMG-20200829-WA0154.jpg"/>
        <xdr:cNvPicPr preferRelativeResize="0">
          <a:picLocks/>
        </xdr:cNvPicPr>
      </xdr:nvPicPr>
      <xdr:blipFill>
        <a:blip xmlns:r="http://schemas.openxmlformats.org/officeDocument/2006/relationships" r:embed="rId29" cstate="print"/>
        <a:srcRect/>
        <a:stretch>
          <a:fillRect/>
        </a:stretch>
      </xdr:blipFill>
      <xdr:spPr bwMode="auto">
        <a:xfrm>
          <a:off x="49804319" y="17945099"/>
          <a:ext cx="2842260" cy="2006138"/>
        </a:xfrm>
        <a:prstGeom prst="rect">
          <a:avLst/>
        </a:prstGeom>
        <a:noFill/>
        <a:ln w="9525">
          <a:noFill/>
          <a:miter lim="800000"/>
          <a:headEnd/>
          <a:tailEnd/>
        </a:ln>
      </xdr:spPr>
    </xdr:pic>
    <xdr:clientData/>
  </xdr:twoCellAnchor>
  <xdr:twoCellAnchor>
    <xdr:from>
      <xdr:col>34</xdr:col>
      <xdr:colOff>-1</xdr:colOff>
      <xdr:row>42</xdr:row>
      <xdr:rowOff>0</xdr:rowOff>
    </xdr:from>
    <xdr:to>
      <xdr:col>35</xdr:col>
      <xdr:colOff>-1</xdr:colOff>
      <xdr:row>42</xdr:row>
      <xdr:rowOff>1714500</xdr:rowOff>
    </xdr:to>
    <xdr:pic>
      <xdr:nvPicPr>
        <xdr:cNvPr id="31" name="Image 30" descr="D:\DRAHTP ATSIMO ANDREFANA\CP18\PHOTOS ARMEL 29 AOUT 2020\BERODO\VICTOR RNT17A\118517255_3546980658658871_6684046034704929369_n.jpg"/>
        <xdr:cNvPicPr preferRelativeResize="0">
          <a:picLocks/>
        </xdr:cNvPicPr>
      </xdr:nvPicPr>
      <xdr:blipFill>
        <a:blip xmlns:r="http://schemas.openxmlformats.org/officeDocument/2006/relationships" r:embed="rId30" cstate="print"/>
        <a:srcRect/>
        <a:stretch>
          <a:fillRect/>
        </a:stretch>
      </xdr:blipFill>
      <xdr:spPr bwMode="auto">
        <a:xfrm>
          <a:off x="49804319" y="23820120"/>
          <a:ext cx="2842260" cy="1714500"/>
        </a:xfrm>
        <a:prstGeom prst="rect">
          <a:avLst/>
        </a:prstGeom>
        <a:noFill/>
        <a:ln w="9525">
          <a:noFill/>
          <a:miter lim="800000"/>
          <a:headEnd/>
          <a:tailEnd/>
        </a:ln>
      </xdr:spPr>
    </xdr:pic>
    <xdr:clientData/>
  </xdr:twoCellAnchor>
  <xdr:twoCellAnchor>
    <xdr:from>
      <xdr:col>34</xdr:col>
      <xdr:colOff>-1</xdr:colOff>
      <xdr:row>43</xdr:row>
      <xdr:rowOff>0</xdr:rowOff>
    </xdr:from>
    <xdr:to>
      <xdr:col>35</xdr:col>
      <xdr:colOff>17317</xdr:colOff>
      <xdr:row>44</xdr:row>
      <xdr:rowOff>0</xdr:rowOff>
    </xdr:to>
    <xdr:pic>
      <xdr:nvPicPr>
        <xdr:cNvPr id="32" name="Image 31" descr="D:\DRAHTP ATSIMO ANDREFANA\CP18\PHOTOS ARMEL 29 AOUT 2020\BERODO\SAMSIA BEALA\IMG-20200828-WA0101.jpg"/>
        <xdr:cNvPicPr preferRelativeResize="0">
          <a:picLocks/>
        </xdr:cNvPicPr>
      </xdr:nvPicPr>
      <xdr:blipFill>
        <a:blip xmlns:r="http://schemas.openxmlformats.org/officeDocument/2006/relationships" r:embed="rId31" cstate="print"/>
        <a:srcRect/>
        <a:stretch>
          <a:fillRect/>
        </a:stretch>
      </xdr:blipFill>
      <xdr:spPr bwMode="auto">
        <a:xfrm>
          <a:off x="49804319" y="25549860"/>
          <a:ext cx="2859578" cy="1798320"/>
        </a:xfrm>
        <a:prstGeom prst="rect">
          <a:avLst/>
        </a:prstGeom>
        <a:noFill/>
        <a:ln w="9525">
          <a:noFill/>
          <a:miter lim="800000"/>
          <a:headEnd/>
          <a:tailEnd/>
        </a:ln>
      </xdr:spPr>
    </xdr:pic>
    <xdr:clientData/>
  </xdr:twoCellAnchor>
  <xdr:twoCellAnchor>
    <xdr:from>
      <xdr:col>34</xdr:col>
      <xdr:colOff>-1</xdr:colOff>
      <xdr:row>43</xdr:row>
      <xdr:rowOff>1801089</xdr:rowOff>
    </xdr:from>
    <xdr:to>
      <xdr:col>35</xdr:col>
      <xdr:colOff>35402</xdr:colOff>
      <xdr:row>45</xdr:row>
      <xdr:rowOff>34636</xdr:rowOff>
    </xdr:to>
    <xdr:pic>
      <xdr:nvPicPr>
        <xdr:cNvPr id="33" name="Image 32" descr="D:\DRAHTP ATSIMO ANDREFANA\CP18\PHOTOS ARMEL 29 AOUT 2020\BERODO\TATIANA\IMG-20200829-WA0101.jpg"/>
        <xdr:cNvPicPr preferRelativeResize="0">
          <a:picLocks/>
        </xdr:cNvPicPr>
      </xdr:nvPicPr>
      <xdr:blipFill>
        <a:blip xmlns:r="http://schemas.openxmlformats.org/officeDocument/2006/relationships" r:embed="rId32" cstate="print"/>
        <a:srcRect t="22333" b="10333"/>
        <a:stretch>
          <a:fillRect/>
        </a:stretch>
      </xdr:blipFill>
      <xdr:spPr bwMode="auto">
        <a:xfrm>
          <a:off x="49804319" y="27350949"/>
          <a:ext cx="2877663" cy="2127367"/>
        </a:xfrm>
        <a:prstGeom prst="rect">
          <a:avLst/>
        </a:prstGeom>
        <a:noFill/>
        <a:ln w="9525">
          <a:noFill/>
          <a:miter lim="800000"/>
          <a:headEnd/>
          <a:tailEnd/>
        </a:ln>
      </xdr:spPr>
    </xdr:pic>
    <xdr:clientData/>
  </xdr:twoCellAnchor>
  <xdr:twoCellAnchor>
    <xdr:from>
      <xdr:col>34</xdr:col>
      <xdr:colOff>-1</xdr:colOff>
      <xdr:row>57</xdr:row>
      <xdr:rowOff>0</xdr:rowOff>
    </xdr:from>
    <xdr:to>
      <xdr:col>35</xdr:col>
      <xdr:colOff>71917</xdr:colOff>
      <xdr:row>57</xdr:row>
      <xdr:rowOff>2060864</xdr:rowOff>
    </xdr:to>
    <xdr:pic>
      <xdr:nvPicPr>
        <xdr:cNvPr id="34" name="Image 33" descr="D:\DRAHTP ATSIMO ANDREFANA\DINFRA\ANTARALAVA\ANTARALAVA\photos a envoyer\IMG_6477.JPG"/>
        <xdr:cNvPicPr preferRelativeResize="0">
          <a:picLocks/>
        </xdr:cNvPicPr>
      </xdr:nvPicPr>
      <xdr:blipFill>
        <a:blip xmlns:r="http://schemas.openxmlformats.org/officeDocument/2006/relationships" r:embed="rId33" cstate="print"/>
        <a:srcRect/>
        <a:stretch>
          <a:fillRect/>
        </a:stretch>
      </xdr:blipFill>
      <xdr:spPr bwMode="auto">
        <a:xfrm>
          <a:off x="49804319" y="47891700"/>
          <a:ext cx="2914178" cy="2060864"/>
        </a:xfrm>
        <a:prstGeom prst="rect">
          <a:avLst/>
        </a:prstGeom>
        <a:noFill/>
        <a:ln w="9525">
          <a:noFill/>
          <a:miter lim="800000"/>
          <a:headEnd/>
          <a:tailEnd/>
        </a:ln>
      </xdr:spPr>
    </xdr:pic>
    <xdr:clientData/>
  </xdr:twoCellAnchor>
  <xdr:twoCellAnchor>
    <xdr:from>
      <xdr:col>33</xdr:col>
      <xdr:colOff>2547256</xdr:colOff>
      <xdr:row>50</xdr:row>
      <xdr:rowOff>0</xdr:rowOff>
    </xdr:from>
    <xdr:to>
      <xdr:col>34</xdr:col>
      <xdr:colOff>1709056</xdr:colOff>
      <xdr:row>51</xdr:row>
      <xdr:rowOff>693</xdr:rowOff>
    </xdr:to>
    <xdr:pic>
      <xdr:nvPicPr>
        <xdr:cNvPr id="35" name="Image 34" descr="G:\DCIM\100CASIO\CIMG4943.JPG"/>
        <xdr:cNvPicPr preferRelativeResize="0">
          <a:picLocks/>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52229656" y="55604229"/>
          <a:ext cx="1709057" cy="697378"/>
        </a:xfrm>
        <a:prstGeom prst="rect">
          <a:avLst/>
        </a:prstGeom>
        <a:noFill/>
        <a:ln>
          <a:noFill/>
        </a:ln>
      </xdr:spPr>
    </xdr:pic>
    <xdr:clientData/>
  </xdr:twoCellAnchor>
  <xdr:twoCellAnchor>
    <xdr:from>
      <xdr:col>34</xdr:col>
      <xdr:colOff>-1</xdr:colOff>
      <xdr:row>51</xdr:row>
      <xdr:rowOff>0</xdr:rowOff>
    </xdr:from>
    <xdr:to>
      <xdr:col>35</xdr:col>
      <xdr:colOff>-1</xdr:colOff>
      <xdr:row>52</xdr:row>
      <xdr:rowOff>0</xdr:rowOff>
    </xdr:to>
    <xdr:pic>
      <xdr:nvPicPr>
        <xdr:cNvPr id="36" name="Image 35" descr="C:\Users\MAMY\Desktop\Camera\IMG_20200908_144824.jpg"/>
        <xdr:cNvPicPr preferRelativeResize="0">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49804319" y="41917620"/>
          <a:ext cx="2842260" cy="2095500"/>
        </a:xfrm>
        <a:prstGeom prst="rect">
          <a:avLst/>
        </a:prstGeom>
        <a:noFill/>
        <a:ln>
          <a:noFill/>
        </a:ln>
      </xdr:spPr>
    </xdr:pic>
    <xdr:clientData/>
  </xdr:twoCellAnchor>
  <xdr:twoCellAnchor>
    <xdr:from>
      <xdr:col>34</xdr:col>
      <xdr:colOff>0</xdr:colOff>
      <xdr:row>36</xdr:row>
      <xdr:rowOff>0</xdr:rowOff>
    </xdr:from>
    <xdr:to>
      <xdr:col>35</xdr:col>
      <xdr:colOff>43420</xdr:colOff>
      <xdr:row>36</xdr:row>
      <xdr:rowOff>2078181</xdr:rowOff>
    </xdr:to>
    <xdr:pic>
      <xdr:nvPicPr>
        <xdr:cNvPr id="37" name="Image 36" descr="D:\DRAHTP ATSIMO ANDREFANA\CP18\PHOTOS ARMEL 29 AOUT 2020\BERODO\MIARENA BEFAHA\IMG-20200829-WA0085.jpg"/>
        <xdr:cNvPicPr preferRelativeResize="0">
          <a:picLocks/>
        </xdr:cNvPicPr>
      </xdr:nvPicPr>
      <xdr:blipFill>
        <a:blip xmlns:r="http://schemas.openxmlformats.org/officeDocument/2006/relationships" r:embed="rId36" cstate="print"/>
        <a:srcRect/>
        <a:stretch>
          <a:fillRect/>
        </a:stretch>
      </xdr:blipFill>
      <xdr:spPr bwMode="auto">
        <a:xfrm>
          <a:off x="49804320" y="12512040"/>
          <a:ext cx="2885680" cy="2078181"/>
        </a:xfrm>
        <a:prstGeom prst="rect">
          <a:avLst/>
        </a:prstGeom>
        <a:noFill/>
        <a:ln w="9525">
          <a:noFill/>
          <a:miter lim="800000"/>
          <a:headEnd/>
          <a:tailEnd/>
        </a:ln>
      </xdr:spPr>
    </xdr:pic>
    <xdr:clientData/>
  </xdr:twoCellAnchor>
  <xdr:twoCellAnchor>
    <xdr:from>
      <xdr:col>34</xdr:col>
      <xdr:colOff>-1</xdr:colOff>
      <xdr:row>45</xdr:row>
      <xdr:rowOff>0</xdr:rowOff>
    </xdr:from>
    <xdr:to>
      <xdr:col>35</xdr:col>
      <xdr:colOff>17317</xdr:colOff>
      <xdr:row>45</xdr:row>
      <xdr:rowOff>1922319</xdr:rowOff>
    </xdr:to>
    <xdr:pic>
      <xdr:nvPicPr>
        <xdr:cNvPr id="38" name="Picture 4" descr="IMG_20200603_114057"/>
        <xdr:cNvPicPr preferRelativeResize="0">
          <a:picLocks noChangeArrowheads="1"/>
        </xdr:cNvPicPr>
      </xdr:nvPicPr>
      <xdr:blipFill>
        <a:blip xmlns:r="http://schemas.openxmlformats.org/officeDocument/2006/relationships" r:embed="rId11" cstate="print"/>
        <a:srcRect l="992" r="1740"/>
        <a:stretch>
          <a:fillRect/>
        </a:stretch>
      </xdr:blipFill>
      <xdr:spPr bwMode="auto">
        <a:xfrm>
          <a:off x="49804319" y="29443680"/>
          <a:ext cx="2859578" cy="1922319"/>
        </a:xfrm>
        <a:prstGeom prst="rect">
          <a:avLst/>
        </a:prstGeom>
        <a:noFill/>
        <a:ln w="9525" algn="in">
          <a:noFill/>
          <a:miter lim="800000"/>
          <a:headEnd/>
          <a:tailEnd/>
        </a:ln>
        <a:effectLst/>
      </xdr:spPr>
    </xdr:pic>
    <xdr:clientData/>
  </xdr:twoCellAnchor>
  <xdr:twoCellAnchor>
    <xdr:from>
      <xdr:col>34</xdr:col>
      <xdr:colOff>0</xdr:colOff>
      <xdr:row>59</xdr:row>
      <xdr:rowOff>0</xdr:rowOff>
    </xdr:from>
    <xdr:to>
      <xdr:col>35</xdr:col>
      <xdr:colOff>17318</xdr:colOff>
      <xdr:row>59</xdr:row>
      <xdr:rowOff>1766455</xdr:rowOff>
    </xdr:to>
    <xdr:pic>
      <xdr:nvPicPr>
        <xdr:cNvPr id="39" name="Image 38" descr="C:\Users\DAVIDSON\Desktop\WhatsApp Images\IMG-20200920-WA0003.jpg"/>
        <xdr:cNvPicPr preferRelativeResize="0">
          <a:picLocks/>
        </xdr:cNvPicPr>
      </xdr:nvPicPr>
      <xdr:blipFill>
        <a:blip xmlns:r="http://schemas.openxmlformats.org/officeDocument/2006/relationships" r:embed="rId37" cstate="print"/>
        <a:srcRect/>
        <a:stretch>
          <a:fillRect/>
        </a:stretch>
      </xdr:blipFill>
      <xdr:spPr bwMode="auto">
        <a:xfrm>
          <a:off x="49804320" y="51617880"/>
          <a:ext cx="2859578" cy="1766455"/>
        </a:xfrm>
        <a:prstGeom prst="rect">
          <a:avLst/>
        </a:prstGeom>
        <a:noFill/>
        <a:ln w="9525">
          <a:noFill/>
          <a:miter lim="800000"/>
          <a:headEnd/>
          <a:tailEnd/>
        </a:ln>
      </xdr:spPr>
    </xdr:pic>
    <xdr:clientData/>
  </xdr:twoCellAnchor>
  <xdr:twoCellAnchor>
    <xdr:from>
      <xdr:col>34</xdr:col>
      <xdr:colOff>0</xdr:colOff>
      <xdr:row>36</xdr:row>
      <xdr:rowOff>2092035</xdr:rowOff>
    </xdr:from>
    <xdr:to>
      <xdr:col>35</xdr:col>
      <xdr:colOff>43420</xdr:colOff>
      <xdr:row>37</xdr:row>
      <xdr:rowOff>1627908</xdr:rowOff>
    </xdr:to>
    <xdr:pic>
      <xdr:nvPicPr>
        <xdr:cNvPr id="40" name="Image 39" descr="D:\DRAHTP ATSIMO ANDREFANA\CP18\PHOTOS ARMEL 29 AOUT 2020\BERODO\BEHAJA TRANOROA\118510577_1457862281071993_6999579626257974275_n.jpg"/>
        <xdr:cNvPicPr preferRelativeResize="0">
          <a:picLocks/>
        </xdr:cNvPicPr>
      </xdr:nvPicPr>
      <xdr:blipFill>
        <a:blip xmlns:r="http://schemas.openxmlformats.org/officeDocument/2006/relationships" r:embed="rId38" cstate="print"/>
        <a:srcRect/>
        <a:stretch>
          <a:fillRect/>
        </a:stretch>
      </xdr:blipFill>
      <xdr:spPr bwMode="auto">
        <a:xfrm>
          <a:off x="49804320" y="14604075"/>
          <a:ext cx="2885680" cy="1631373"/>
        </a:xfrm>
        <a:prstGeom prst="rect">
          <a:avLst/>
        </a:prstGeom>
        <a:noFill/>
        <a:ln w="9525">
          <a:noFill/>
          <a:miter lim="800000"/>
          <a:headEnd/>
          <a:tailEnd/>
        </a:ln>
      </xdr:spPr>
    </xdr:pic>
    <xdr:clientData/>
  </xdr:twoCellAnchor>
  <xdr:twoCellAnchor>
    <xdr:from>
      <xdr:col>33</xdr:col>
      <xdr:colOff>1704108</xdr:colOff>
      <xdr:row>78</xdr:row>
      <xdr:rowOff>0</xdr:rowOff>
    </xdr:from>
    <xdr:to>
      <xdr:col>35</xdr:col>
      <xdr:colOff>83126</xdr:colOff>
      <xdr:row>79</xdr:row>
      <xdr:rowOff>10584</xdr:rowOff>
    </xdr:to>
    <xdr:pic>
      <xdr:nvPicPr>
        <xdr:cNvPr id="41" name="Image 40">
          <a:extLst>
            <a:ext uri="{FF2B5EF4-FFF2-40B4-BE49-F238E27FC236}">
              <a16:creationId xmlns:a16="http://schemas.microsoft.com/office/drawing/2014/main" id="{DEB63FDC-195E-417C-BAAC-09D8777C511B}"/>
            </a:ext>
          </a:extLst>
        </xdr:cNvPr>
        <xdr:cNvPicPr preferRelativeResize="0">
          <a:picLocks/>
        </xdr:cNvPicPr>
      </xdr:nvPicPr>
      <xdr:blipFill>
        <a:blip xmlns:r="http://schemas.openxmlformats.org/officeDocument/2006/relationships" r:embed="rId39"/>
        <a:stretch>
          <a:fillRect/>
        </a:stretch>
      </xdr:blipFill>
      <xdr:spPr>
        <a:xfrm>
          <a:off x="51040144" y="83570618"/>
          <a:ext cx="1787237" cy="717166"/>
        </a:xfrm>
        <a:prstGeom prst="rect">
          <a:avLst/>
        </a:prstGeom>
      </xdr:spPr>
    </xdr:pic>
    <xdr:clientData/>
  </xdr:twoCellAnchor>
  <xdr:twoCellAnchor>
    <xdr:from>
      <xdr:col>33</xdr:col>
      <xdr:colOff>84666</xdr:colOff>
      <xdr:row>92</xdr:row>
      <xdr:rowOff>2688166</xdr:rowOff>
    </xdr:from>
    <xdr:to>
      <xdr:col>33</xdr:col>
      <xdr:colOff>1566333</xdr:colOff>
      <xdr:row>92</xdr:row>
      <xdr:rowOff>2878667</xdr:rowOff>
    </xdr:to>
    <xdr:sp macro="" textlink="">
      <xdr:nvSpPr>
        <xdr:cNvPr id="42" name="Zone de texte 3"/>
        <xdr:cNvSpPr txBox="1"/>
      </xdr:nvSpPr>
      <xdr:spPr>
        <a:xfrm>
          <a:off x="47237226" y="33427246"/>
          <a:ext cx="1039707" cy="1"/>
        </a:xfrm>
        <a:prstGeom prst="rect">
          <a:avLst/>
        </a:prstGeom>
        <a:solidFill>
          <a:schemeClr val="lt1"/>
        </a:solidFill>
        <a:ln w="6350">
          <a:noFill/>
        </a:ln>
        <a:effectLst/>
      </xdr:spPr>
      <xdr:style>
        <a:lnRef idx="0">
          <a:schemeClr val="accent1"/>
        </a:lnRef>
        <a:fillRef idx="0">
          <a:schemeClr val="accent1"/>
        </a:fillRef>
        <a:effectRef idx="0">
          <a:schemeClr val="accent1"/>
        </a:effectRef>
        <a:fontRef idx="minor">
          <a:schemeClr val="dk1"/>
        </a:fontRef>
      </xdr:style>
      <xdr:txBody>
        <a:bodyPr rot="0" spcFirstLastPara="0" vert="horz" wrap="square" lIns="91440" tIns="45720" rIns="91440" bIns="45720" numCol="1" spcCol="0" rtlCol="0" fromWordArt="0" anchor="t" anchorCtr="0" forceAA="0" compatLnSpc="1">
          <a:prstTxWarp prst="textNoShape">
            <a:avLst/>
          </a:prstTxWarp>
          <a:noAutofit/>
        </a:bodyPr>
        <a:lstStyle/>
        <a:p>
          <a:pPr algn="ctr">
            <a:lnSpc>
              <a:spcPct val="107000"/>
            </a:lnSpc>
            <a:spcAft>
              <a:spcPts val="800"/>
            </a:spcAft>
          </a:pPr>
          <a:r>
            <a:rPr lang="fr-FR" sz="1000">
              <a:effectLst/>
              <a:ea typeface="Calibri" panose="020F0502020204030204" pitchFamily="34" charset="0"/>
              <a:cs typeface="Times New Roman" panose="02020603050405020304" pitchFamily="18" charset="0"/>
            </a:rPr>
            <a:t>PARTIE SUPERIEURE DE LA PLATEFORME </a:t>
          </a:r>
        </a:p>
      </xdr:txBody>
    </xdr:sp>
    <xdr:clientData/>
  </xdr:twoCellAnchor>
  <xdr:twoCellAnchor>
    <xdr:from>
      <xdr:col>34</xdr:col>
      <xdr:colOff>1</xdr:colOff>
      <xdr:row>92</xdr:row>
      <xdr:rowOff>0</xdr:rowOff>
    </xdr:from>
    <xdr:to>
      <xdr:col>35</xdr:col>
      <xdr:colOff>1</xdr:colOff>
      <xdr:row>93</xdr:row>
      <xdr:rowOff>0</xdr:rowOff>
    </xdr:to>
    <xdr:pic>
      <xdr:nvPicPr>
        <xdr:cNvPr id="43" name="Image 42">
          <a:extLst>
            <a:ext uri="{FF2B5EF4-FFF2-40B4-BE49-F238E27FC236}">
              <a16:creationId xmlns:a16="http://schemas.microsoft.com/office/drawing/2014/main" id="{F13C7BF3-A44A-4E6B-A396-57344AE9DD53}"/>
            </a:ext>
          </a:extLst>
        </xdr:cNvPr>
        <xdr:cNvPicPr preferRelativeResize="0">
          <a:picLocks/>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51040146" y="92562218"/>
          <a:ext cx="1704110" cy="706582"/>
        </a:xfrm>
        <a:prstGeom prst="rect">
          <a:avLst/>
        </a:prstGeom>
        <a:noFill/>
        <a:ln>
          <a:noFill/>
        </a:ln>
      </xdr:spPr>
    </xdr:pic>
    <xdr:clientData/>
  </xdr:twoCellAnchor>
  <xdr:twoCellAnchor>
    <xdr:from>
      <xdr:col>34</xdr:col>
      <xdr:colOff>28575</xdr:colOff>
      <xdr:row>92</xdr:row>
      <xdr:rowOff>952500</xdr:rowOff>
    </xdr:from>
    <xdr:to>
      <xdr:col>34</xdr:col>
      <xdr:colOff>1323975</xdr:colOff>
      <xdr:row>92</xdr:row>
      <xdr:rowOff>1781833</xdr:rowOff>
    </xdr:to>
    <xdr:pic>
      <xdr:nvPicPr>
        <xdr:cNvPr id="44" name="Image 43">
          <a:extLst>
            <a:ext uri="{FF2B5EF4-FFF2-40B4-BE49-F238E27FC236}">
              <a16:creationId xmlns:a16="http://schemas.microsoft.com/office/drawing/2014/main" id="{29EEC643-D8F6-4230-A2D1-BA2D624EC94D}"/>
            </a:ext>
          </a:extLst>
        </xdr:cNvPr>
        <xdr:cNvPicPr>
          <a:picLocks noChangeAspect="1"/>
        </xdr:cNvPicPr>
      </xdr:nvPicPr>
      <xdr:blipFill>
        <a:blip xmlns:r="http://schemas.openxmlformats.org/officeDocument/2006/relationships" r:embed="rId41"/>
        <a:stretch>
          <a:fillRect/>
        </a:stretch>
      </xdr:blipFill>
      <xdr:spPr>
        <a:xfrm>
          <a:off x="48308895" y="32575500"/>
          <a:ext cx="1295400" cy="829333"/>
        </a:xfrm>
        <a:prstGeom prst="rect">
          <a:avLst/>
        </a:prstGeom>
      </xdr:spPr>
    </xdr:pic>
    <xdr:clientData/>
  </xdr:twoCellAnchor>
  <xdr:twoCellAnchor>
    <xdr:from>
      <xdr:col>34</xdr:col>
      <xdr:colOff>0</xdr:colOff>
      <xdr:row>108</xdr:row>
      <xdr:rowOff>1404256</xdr:rowOff>
    </xdr:from>
    <xdr:to>
      <xdr:col>34</xdr:col>
      <xdr:colOff>1709056</xdr:colOff>
      <xdr:row>109</xdr:row>
      <xdr:rowOff>1404255</xdr:rowOff>
    </xdr:to>
    <xdr:pic>
      <xdr:nvPicPr>
        <xdr:cNvPr id="45" name="Picture 1">
          <a:extLst>
            <a:ext uri="{FF2B5EF4-FFF2-40B4-BE49-F238E27FC236}">
              <a16:creationId xmlns:a16="http://schemas.microsoft.com/office/drawing/2014/main" id="{5C4C71CC-3EDD-4190-A7E5-2AD4BBBA2471}"/>
            </a:ext>
          </a:extLst>
        </xdr:cNvPr>
        <xdr:cNvPicPr preferRelativeResize="0">
          <a:picLocks/>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rot="10800000">
          <a:off x="52229657" y="107191627"/>
          <a:ext cx="1709056" cy="1404257"/>
        </a:xfrm>
        <a:prstGeom prst="rect">
          <a:avLst/>
        </a:prstGeom>
        <a:noFill/>
        <a:ln>
          <a:noFill/>
        </a:ln>
        <a:scene3d>
          <a:camera prst="orthographicFront">
            <a:rot lat="0" lon="0" rev="21594000"/>
          </a:camera>
          <a:lightRig rig="threePt" dir="t"/>
        </a:scene3d>
      </xdr:spPr>
    </xdr:pic>
    <xdr:clientData/>
  </xdr:twoCellAnchor>
  <xdr:twoCellAnchor>
    <xdr:from>
      <xdr:col>34</xdr:col>
      <xdr:colOff>12700</xdr:colOff>
      <xdr:row>107</xdr:row>
      <xdr:rowOff>0</xdr:rowOff>
    </xdr:from>
    <xdr:to>
      <xdr:col>35</xdr:col>
      <xdr:colOff>0</xdr:colOff>
      <xdr:row>108</xdr:row>
      <xdr:rowOff>0</xdr:rowOff>
    </xdr:to>
    <xdr:pic>
      <xdr:nvPicPr>
        <xdr:cNvPr id="46" name="Picture 2">
          <a:extLst>
            <a:ext uri="{FF2B5EF4-FFF2-40B4-BE49-F238E27FC236}">
              <a16:creationId xmlns:a16="http://schemas.microsoft.com/office/drawing/2014/main" id="{B34FC98C-DA40-4AB9-9CB0-4A6428D281D3}"/>
            </a:ext>
          </a:extLst>
        </xdr:cNvPr>
        <xdr:cNvPicPr preferRelativeResize="0">
          <a:picLocks/>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44757340" y="13693140"/>
          <a:ext cx="3279140" cy="2026920"/>
        </a:xfrm>
        <a:prstGeom prst="rect">
          <a:avLst/>
        </a:prstGeom>
        <a:noFill/>
        <a:ln>
          <a:noFill/>
        </a:ln>
      </xdr:spPr>
    </xdr:pic>
    <xdr:clientData/>
  </xdr:twoCellAnchor>
  <xdr:twoCellAnchor>
    <xdr:from>
      <xdr:col>34</xdr:col>
      <xdr:colOff>12700</xdr:colOff>
      <xdr:row>122</xdr:row>
      <xdr:rowOff>0</xdr:rowOff>
    </xdr:from>
    <xdr:to>
      <xdr:col>35</xdr:col>
      <xdr:colOff>0</xdr:colOff>
      <xdr:row>123</xdr:row>
      <xdr:rowOff>0</xdr:rowOff>
    </xdr:to>
    <xdr:pic>
      <xdr:nvPicPr>
        <xdr:cNvPr id="47" name="Picture 4">
          <a:extLst>
            <a:ext uri="{FF2B5EF4-FFF2-40B4-BE49-F238E27FC236}">
              <a16:creationId xmlns:a16="http://schemas.microsoft.com/office/drawing/2014/main" id="{BF169A39-C5D4-4745-844E-04DA08011AE1}"/>
            </a:ext>
          </a:extLst>
        </xdr:cNvPr>
        <xdr:cNvPicPr preferRelativeResize="0">
          <a:picLocks/>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44757340" y="29489400"/>
          <a:ext cx="3279140" cy="1485900"/>
        </a:xfrm>
        <a:prstGeom prst="rect">
          <a:avLst/>
        </a:prstGeom>
        <a:noFill/>
        <a:ln>
          <a:noFill/>
        </a:ln>
      </xdr:spPr>
    </xdr:pic>
    <xdr:clientData/>
  </xdr:twoCellAnchor>
  <xdr:twoCellAnchor>
    <xdr:from>
      <xdr:col>34</xdr:col>
      <xdr:colOff>0</xdr:colOff>
      <xdr:row>121</xdr:row>
      <xdr:rowOff>0</xdr:rowOff>
    </xdr:from>
    <xdr:to>
      <xdr:col>35</xdr:col>
      <xdr:colOff>0</xdr:colOff>
      <xdr:row>122</xdr:row>
      <xdr:rowOff>0</xdr:rowOff>
    </xdr:to>
    <xdr:pic>
      <xdr:nvPicPr>
        <xdr:cNvPr id="48" name="Picture 5">
          <a:extLst>
            <a:ext uri="{FF2B5EF4-FFF2-40B4-BE49-F238E27FC236}">
              <a16:creationId xmlns:a16="http://schemas.microsoft.com/office/drawing/2014/main" id="{2AE87DF2-6D63-47B3-8E76-B9909DA1048A}"/>
            </a:ext>
          </a:extLst>
        </xdr:cNvPr>
        <xdr:cNvPicPr preferRelativeResize="0">
          <a:picLocks/>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44744640" y="27904440"/>
          <a:ext cx="3291840" cy="1584960"/>
        </a:xfrm>
        <a:prstGeom prst="rect">
          <a:avLst/>
        </a:prstGeom>
        <a:noFill/>
        <a:ln>
          <a:noFill/>
        </a:ln>
      </xdr:spPr>
    </xdr:pic>
    <xdr:clientData/>
  </xdr:twoCellAnchor>
  <xdr:twoCellAnchor>
    <xdr:from>
      <xdr:col>34</xdr:col>
      <xdr:colOff>0</xdr:colOff>
      <xdr:row>110</xdr:row>
      <xdr:rowOff>0</xdr:rowOff>
    </xdr:from>
    <xdr:to>
      <xdr:col>35</xdr:col>
      <xdr:colOff>0</xdr:colOff>
      <xdr:row>111</xdr:row>
      <xdr:rowOff>0</xdr:rowOff>
    </xdr:to>
    <xdr:pic>
      <xdr:nvPicPr>
        <xdr:cNvPr id="49" name="Picture 6">
          <a:extLst>
            <a:ext uri="{FF2B5EF4-FFF2-40B4-BE49-F238E27FC236}">
              <a16:creationId xmlns:a16="http://schemas.microsoft.com/office/drawing/2014/main" id="{0771AFAD-975D-4AC3-A9C0-E8B7F5F65CC5}"/>
            </a:ext>
          </a:extLst>
        </xdr:cNvPr>
        <xdr:cNvPicPr preferRelativeResize="0">
          <a:picLocks/>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44744640" y="19773900"/>
          <a:ext cx="3291840" cy="2026920"/>
        </a:xfrm>
        <a:prstGeom prst="rect">
          <a:avLst/>
        </a:prstGeom>
        <a:noFill/>
        <a:ln>
          <a:noFill/>
        </a:ln>
      </xdr:spPr>
    </xdr:pic>
    <xdr:clientData/>
  </xdr:twoCellAnchor>
  <xdr:twoCellAnchor>
    <xdr:from>
      <xdr:col>34</xdr:col>
      <xdr:colOff>0</xdr:colOff>
      <xdr:row>108</xdr:row>
      <xdr:rowOff>0</xdr:rowOff>
    </xdr:from>
    <xdr:to>
      <xdr:col>35</xdr:col>
      <xdr:colOff>0</xdr:colOff>
      <xdr:row>109</xdr:row>
      <xdr:rowOff>0</xdr:rowOff>
    </xdr:to>
    <xdr:pic>
      <xdr:nvPicPr>
        <xdr:cNvPr id="50" name="Picture 7">
          <a:extLst>
            <a:ext uri="{FF2B5EF4-FFF2-40B4-BE49-F238E27FC236}">
              <a16:creationId xmlns:a16="http://schemas.microsoft.com/office/drawing/2014/main" id="{087352D1-1D32-44F1-BC8E-1291CCC615EC}"/>
            </a:ext>
          </a:extLst>
        </xdr:cNvPr>
        <xdr:cNvPicPr preferRelativeResize="0">
          <a:picLocks/>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44744640" y="15720060"/>
          <a:ext cx="3291840" cy="2026920"/>
        </a:xfrm>
        <a:prstGeom prst="rect">
          <a:avLst/>
        </a:prstGeom>
        <a:noFill/>
        <a:ln>
          <a:noFill/>
        </a:ln>
      </xdr:spPr>
    </xdr:pic>
    <xdr:clientData/>
  </xdr:twoCellAnchor>
  <xdr:twoCellAnchor>
    <xdr:from>
      <xdr:col>34</xdr:col>
      <xdr:colOff>12700</xdr:colOff>
      <xdr:row>129</xdr:row>
      <xdr:rowOff>0</xdr:rowOff>
    </xdr:from>
    <xdr:to>
      <xdr:col>35</xdr:col>
      <xdr:colOff>0</xdr:colOff>
      <xdr:row>130</xdr:row>
      <xdr:rowOff>0</xdr:rowOff>
    </xdr:to>
    <xdr:pic>
      <xdr:nvPicPr>
        <xdr:cNvPr id="55" name="Image 54" descr="F:\DCIM\133___08\IMG_5295.JPG"/>
        <xdr:cNvPicPr preferRelativeResize="0">
          <a:picLocks/>
        </xdr:cNvPicPr>
      </xdr:nvPicPr>
      <xdr:blipFill>
        <a:blip xmlns:r="http://schemas.openxmlformats.org/officeDocument/2006/relationships" r:embed="rId48" cstate="email"/>
        <a:srcRect/>
        <a:stretch>
          <a:fillRect/>
        </a:stretch>
      </xdr:blipFill>
      <xdr:spPr bwMode="auto">
        <a:xfrm>
          <a:off x="50921024" y="142987059"/>
          <a:ext cx="1645770" cy="1636059"/>
        </a:xfrm>
        <a:prstGeom prst="rect">
          <a:avLst/>
        </a:prstGeom>
        <a:noFill/>
        <a:ln w="9525">
          <a:noFill/>
          <a:miter lim="800000"/>
          <a:headEnd/>
          <a:tailEnd/>
        </a:ln>
      </xdr:spPr>
    </xdr:pic>
    <xdr:clientData/>
  </xdr:twoCellAnchor>
  <xdr:twoCellAnchor>
    <xdr:from>
      <xdr:col>34</xdr:col>
      <xdr:colOff>0</xdr:colOff>
      <xdr:row>130</xdr:row>
      <xdr:rowOff>0</xdr:rowOff>
    </xdr:from>
    <xdr:to>
      <xdr:col>35</xdr:col>
      <xdr:colOff>0</xdr:colOff>
      <xdr:row>131</xdr:row>
      <xdr:rowOff>0</xdr:rowOff>
    </xdr:to>
    <xdr:pic>
      <xdr:nvPicPr>
        <xdr:cNvPr id="56" name="Image 55" descr="D:\SAUVEGARDE DD\2\TRAVAUX\TRAVAUX 2020\TRAVAUX ROUTIER\FER CP18\08_Exécution\01-SARY\RNT36\IMG_5406.JPG"/>
        <xdr:cNvPicPr preferRelativeResize="0">
          <a:picLocks/>
        </xdr:cNvPicPr>
      </xdr:nvPicPr>
      <xdr:blipFill>
        <a:blip xmlns:r="http://schemas.openxmlformats.org/officeDocument/2006/relationships" r:embed="rId49" cstate="email"/>
        <a:srcRect/>
        <a:stretch>
          <a:fillRect/>
        </a:stretch>
      </xdr:blipFill>
      <xdr:spPr bwMode="auto">
        <a:xfrm>
          <a:off x="50908324" y="144623118"/>
          <a:ext cx="1658470" cy="1938617"/>
        </a:xfrm>
        <a:prstGeom prst="rect">
          <a:avLst/>
        </a:prstGeom>
        <a:noFill/>
        <a:ln w="9525">
          <a:noFill/>
          <a:miter lim="800000"/>
          <a:headEnd/>
          <a:tailEnd/>
        </a:ln>
      </xdr:spPr>
    </xdr:pic>
    <xdr:clientData/>
  </xdr:twoCellAnchor>
  <xdr:twoCellAnchor>
    <xdr:from>
      <xdr:col>34</xdr:col>
      <xdr:colOff>4325</xdr:colOff>
      <xdr:row>134</xdr:row>
      <xdr:rowOff>-1</xdr:rowOff>
    </xdr:from>
    <xdr:to>
      <xdr:col>35</xdr:col>
      <xdr:colOff>19558</xdr:colOff>
      <xdr:row>134</xdr:row>
      <xdr:rowOff>1932835</xdr:rowOff>
    </xdr:to>
    <xdr:grpSp>
      <xdr:nvGrpSpPr>
        <xdr:cNvPr id="65" name="Groupe 64"/>
        <xdr:cNvGrpSpPr/>
      </xdr:nvGrpSpPr>
      <xdr:grpSpPr>
        <a:xfrm>
          <a:off x="51267875" y="58769250"/>
          <a:ext cx="1672583" cy="0"/>
          <a:chOff x="52506125" y="48402239"/>
          <a:chExt cx="1722113" cy="1932836"/>
        </a:xfrm>
      </xdr:grpSpPr>
      <xdr:pic>
        <xdr:nvPicPr>
          <xdr:cNvPr id="58" name="Image 57"/>
          <xdr:cNvPicPr preferRelativeResize="0">
            <a:picLocks/>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52514500" y="48414158"/>
            <a:ext cx="825500" cy="1035737"/>
          </a:xfrm>
          <a:prstGeom prst="rect">
            <a:avLst/>
          </a:prstGeom>
        </xdr:spPr>
      </xdr:pic>
      <xdr:pic>
        <xdr:nvPicPr>
          <xdr:cNvPr id="59" name="Image 58"/>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53340000" y="48402239"/>
            <a:ext cx="883920" cy="1021081"/>
          </a:xfrm>
          <a:prstGeom prst="rect">
            <a:avLst/>
          </a:prstGeom>
        </xdr:spPr>
      </xdr:pic>
      <xdr:pic>
        <xdr:nvPicPr>
          <xdr:cNvPr id="63" name="Image 62"/>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3340000" y="49423320"/>
            <a:ext cx="888238" cy="911755"/>
          </a:xfrm>
          <a:prstGeom prst="rect">
            <a:avLst/>
          </a:prstGeom>
        </xdr:spPr>
      </xdr:pic>
      <xdr:pic>
        <xdr:nvPicPr>
          <xdr:cNvPr id="60" name="Image 59"/>
          <xdr:cNvPicPr preferRelativeResize="0">
            <a:picLocks/>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52506125" y="49443535"/>
            <a:ext cx="833875" cy="891540"/>
          </a:xfrm>
          <a:prstGeom prst="rect">
            <a:avLst/>
          </a:prstGeom>
        </xdr:spPr>
      </xdr:pic>
    </xdr:grpSp>
    <xdr:clientData/>
  </xdr:twoCellAnchor>
  <xdr:twoCellAnchor>
    <xdr:from>
      <xdr:col>34</xdr:col>
      <xdr:colOff>0</xdr:colOff>
      <xdr:row>135</xdr:row>
      <xdr:rowOff>13855</xdr:rowOff>
    </xdr:from>
    <xdr:to>
      <xdr:col>35</xdr:col>
      <xdr:colOff>16260</xdr:colOff>
      <xdr:row>135</xdr:row>
      <xdr:rowOff>2590800</xdr:rowOff>
    </xdr:to>
    <xdr:grpSp>
      <xdr:nvGrpSpPr>
        <xdr:cNvPr id="62" name="Groupe 61"/>
        <xdr:cNvGrpSpPr/>
      </xdr:nvGrpSpPr>
      <xdr:grpSpPr>
        <a:xfrm>
          <a:off x="51263550" y="58769250"/>
          <a:ext cx="1673610" cy="0"/>
          <a:chOff x="52501800" y="50702095"/>
          <a:chExt cx="1723140" cy="2576945"/>
        </a:xfrm>
      </xdr:grpSpPr>
      <xdr:pic>
        <xdr:nvPicPr>
          <xdr:cNvPr id="64" name="Image 63"/>
          <xdr:cNvPicPr preferRelativeResize="0">
            <a:picLocks/>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2514500" y="50702095"/>
            <a:ext cx="1694180" cy="1332345"/>
          </a:xfrm>
          <a:prstGeom prst="rect">
            <a:avLst/>
          </a:prstGeom>
        </xdr:spPr>
      </xdr:pic>
      <xdr:pic>
        <xdr:nvPicPr>
          <xdr:cNvPr id="66" name="Image 65"/>
          <xdr:cNvPicPr preferRelativeResize="0">
            <a:picLocks/>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52501800" y="52034440"/>
            <a:ext cx="853440" cy="1244600"/>
          </a:xfrm>
          <a:prstGeom prst="rect">
            <a:avLst/>
          </a:prstGeom>
        </xdr:spPr>
      </xdr:pic>
      <xdr:pic>
        <xdr:nvPicPr>
          <xdr:cNvPr id="67" name="Image 66"/>
          <xdr:cNvPicPr>
            <a:picLocks noChangeAspect="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53355240" y="52034440"/>
            <a:ext cx="869700" cy="1244600"/>
          </a:xfrm>
          <a:prstGeom prst="rect">
            <a:avLst/>
          </a:prstGeom>
        </xdr:spPr>
      </xdr:pic>
    </xdr:grpSp>
    <xdr:clientData/>
  </xdr:twoCellAnchor>
  <xdr:twoCellAnchor>
    <xdr:from>
      <xdr:col>34</xdr:col>
      <xdr:colOff>0</xdr:colOff>
      <xdr:row>136</xdr:row>
      <xdr:rowOff>0</xdr:rowOff>
    </xdr:from>
    <xdr:to>
      <xdr:col>34</xdr:col>
      <xdr:colOff>1638300</xdr:colOff>
      <xdr:row>136</xdr:row>
      <xdr:rowOff>1358900</xdr:rowOff>
    </xdr:to>
    <xdr:pic>
      <xdr:nvPicPr>
        <xdr:cNvPr id="68" name="Image 67"/>
        <xdr:cNvPicPr preferRelativeResize="0">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44729400" y="54063900"/>
          <a:ext cx="1653540" cy="1358900"/>
        </a:xfrm>
        <a:prstGeom prst="rect">
          <a:avLst/>
        </a:prstGeom>
      </xdr:spPr>
    </xdr:pic>
    <xdr:clientData/>
  </xdr:twoCellAnchor>
  <xdr:twoCellAnchor>
    <xdr:from>
      <xdr:col>34</xdr:col>
      <xdr:colOff>1638300</xdr:colOff>
      <xdr:row>136</xdr:row>
      <xdr:rowOff>0</xdr:rowOff>
    </xdr:from>
    <xdr:to>
      <xdr:col>35</xdr:col>
      <xdr:colOff>16260</xdr:colOff>
      <xdr:row>136</xdr:row>
      <xdr:rowOff>1358900</xdr:rowOff>
    </xdr:to>
    <xdr:pic>
      <xdr:nvPicPr>
        <xdr:cNvPr id="69" name="Image 68"/>
        <xdr:cNvPicPr>
          <a:picLocks noChangeAspect="1"/>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46382940" y="54063900"/>
          <a:ext cx="1669800" cy="1358900"/>
        </a:xfrm>
        <a:prstGeom prst="rect">
          <a:avLst/>
        </a:prstGeom>
      </xdr:spPr>
    </xdr:pic>
    <xdr:clientData/>
  </xdr:twoCellAnchor>
  <xdr:twoCellAnchor>
    <xdr:from>
      <xdr:col>34</xdr:col>
      <xdr:colOff>12700</xdr:colOff>
      <xdr:row>136</xdr:row>
      <xdr:rowOff>1358900</xdr:rowOff>
    </xdr:from>
    <xdr:to>
      <xdr:col>34</xdr:col>
      <xdr:colOff>1676400</xdr:colOff>
      <xdr:row>137</xdr:row>
      <xdr:rowOff>0</xdr:rowOff>
    </xdr:to>
    <xdr:pic>
      <xdr:nvPicPr>
        <xdr:cNvPr id="70" name="Image 69"/>
        <xdr:cNvPicPr preferRelativeResize="0">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44757340" y="55422800"/>
          <a:ext cx="1663700" cy="1209040"/>
        </a:xfrm>
        <a:prstGeom prst="rect">
          <a:avLst/>
        </a:prstGeom>
      </xdr:spPr>
    </xdr:pic>
    <xdr:clientData/>
  </xdr:twoCellAnchor>
  <xdr:twoCellAnchor>
    <xdr:from>
      <xdr:col>34</xdr:col>
      <xdr:colOff>1676400</xdr:colOff>
      <xdr:row>136</xdr:row>
      <xdr:rowOff>1358900</xdr:rowOff>
    </xdr:from>
    <xdr:to>
      <xdr:col>35</xdr:col>
      <xdr:colOff>16260</xdr:colOff>
      <xdr:row>137</xdr:row>
      <xdr:rowOff>0</xdr:rowOff>
    </xdr:to>
    <xdr:pic>
      <xdr:nvPicPr>
        <xdr:cNvPr id="71" name="Image 70"/>
        <xdr:cNvPicPr>
          <a:picLocks noChangeAspect="1"/>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46421040" y="55422800"/>
          <a:ext cx="1631700" cy="1209040"/>
        </a:xfrm>
        <a:prstGeom prst="rect">
          <a:avLst/>
        </a:prstGeom>
      </xdr:spPr>
    </xdr:pic>
    <xdr:clientData/>
  </xdr:twoCellAnchor>
  <xdr:twoCellAnchor>
    <xdr:from>
      <xdr:col>34</xdr:col>
      <xdr:colOff>0</xdr:colOff>
      <xdr:row>138</xdr:row>
      <xdr:rowOff>0</xdr:rowOff>
    </xdr:from>
    <xdr:to>
      <xdr:col>34</xdr:col>
      <xdr:colOff>1702558</xdr:colOff>
      <xdr:row>139</xdr:row>
      <xdr:rowOff>0</xdr:rowOff>
    </xdr:to>
    <xdr:pic>
      <xdr:nvPicPr>
        <xdr:cNvPr id="72" name="Image 71"/>
        <xdr:cNvPicPr preferRelativeResize="0">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44744640" y="58094880"/>
          <a:ext cx="1702558" cy="1950720"/>
        </a:xfrm>
        <a:prstGeom prst="rect">
          <a:avLst/>
        </a:prstGeom>
      </xdr:spPr>
    </xdr:pic>
    <xdr:clientData/>
  </xdr:twoCellAnchor>
  <xdr:twoCellAnchor>
    <xdr:from>
      <xdr:col>34</xdr:col>
      <xdr:colOff>1702558</xdr:colOff>
      <xdr:row>138</xdr:row>
      <xdr:rowOff>0</xdr:rowOff>
    </xdr:from>
    <xdr:to>
      <xdr:col>34</xdr:col>
      <xdr:colOff>3289299</xdr:colOff>
      <xdr:row>139</xdr:row>
      <xdr:rowOff>0</xdr:rowOff>
    </xdr:to>
    <xdr:pic>
      <xdr:nvPicPr>
        <xdr:cNvPr id="73" name="Image 72"/>
        <xdr:cNvPicPr>
          <a:picLocks noChangeAspect="1"/>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46447198" y="58094880"/>
          <a:ext cx="1586741" cy="1950720"/>
        </a:xfrm>
        <a:prstGeom prst="rect">
          <a:avLst/>
        </a:prstGeom>
      </xdr:spPr>
    </xdr:pic>
    <xdr:clientData/>
  </xdr:twoCellAnchor>
  <xdr:twoCellAnchor>
    <xdr:from>
      <xdr:col>34</xdr:col>
      <xdr:colOff>0</xdr:colOff>
      <xdr:row>139</xdr:row>
      <xdr:rowOff>0</xdr:rowOff>
    </xdr:from>
    <xdr:to>
      <xdr:col>34</xdr:col>
      <xdr:colOff>3289298</xdr:colOff>
      <xdr:row>139</xdr:row>
      <xdr:rowOff>1456700</xdr:rowOff>
    </xdr:to>
    <xdr:pic>
      <xdr:nvPicPr>
        <xdr:cNvPr id="74" name="Image 73"/>
        <xdr:cNvPicPr preferRelativeResize="0">
          <a:picLocks/>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44729399" y="60045600"/>
          <a:ext cx="3304539" cy="1456700"/>
        </a:xfrm>
        <a:prstGeom prst="rect">
          <a:avLst/>
        </a:prstGeom>
      </xdr:spPr>
    </xdr:pic>
    <xdr:clientData/>
  </xdr:twoCellAnchor>
  <xdr:twoCellAnchor>
    <xdr:from>
      <xdr:col>34</xdr:col>
      <xdr:colOff>0</xdr:colOff>
      <xdr:row>139</xdr:row>
      <xdr:rowOff>1456700</xdr:rowOff>
    </xdr:from>
    <xdr:to>
      <xdr:col>34</xdr:col>
      <xdr:colOff>3289298</xdr:colOff>
      <xdr:row>140</xdr:row>
      <xdr:rowOff>0</xdr:rowOff>
    </xdr:to>
    <xdr:pic>
      <xdr:nvPicPr>
        <xdr:cNvPr id="75" name="Image 74"/>
        <xdr:cNvPicPr preferRelativeResize="0">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44744640" y="61502300"/>
          <a:ext cx="3289298" cy="1347460"/>
        </a:xfrm>
        <a:prstGeom prst="rect">
          <a:avLst/>
        </a:prstGeom>
      </xdr:spPr>
    </xdr:pic>
    <xdr:clientData/>
  </xdr:twoCellAnchor>
  <xdr:twoCellAnchor>
    <xdr:from>
      <xdr:col>34</xdr:col>
      <xdr:colOff>12700</xdr:colOff>
      <xdr:row>140</xdr:row>
      <xdr:rowOff>0</xdr:rowOff>
    </xdr:from>
    <xdr:to>
      <xdr:col>34</xdr:col>
      <xdr:colOff>3289298</xdr:colOff>
      <xdr:row>140</xdr:row>
      <xdr:rowOff>1523968</xdr:rowOff>
    </xdr:to>
    <xdr:pic>
      <xdr:nvPicPr>
        <xdr:cNvPr id="76" name="Image 75"/>
        <xdr:cNvPicPr preferRelativeResize="0">
          <a:picLocks/>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44757340" y="62849760"/>
          <a:ext cx="3276598" cy="1523968"/>
        </a:xfrm>
        <a:prstGeom prst="rect">
          <a:avLst/>
        </a:prstGeom>
      </xdr:spPr>
    </xdr:pic>
    <xdr:clientData/>
  </xdr:twoCellAnchor>
  <xdr:twoCellAnchor>
    <xdr:from>
      <xdr:col>34</xdr:col>
      <xdr:colOff>12700</xdr:colOff>
      <xdr:row>140</xdr:row>
      <xdr:rowOff>1532900</xdr:rowOff>
    </xdr:from>
    <xdr:to>
      <xdr:col>35</xdr:col>
      <xdr:colOff>16260</xdr:colOff>
      <xdr:row>141</xdr:row>
      <xdr:rowOff>0</xdr:rowOff>
    </xdr:to>
    <xdr:pic>
      <xdr:nvPicPr>
        <xdr:cNvPr id="78" name="Image 77"/>
        <xdr:cNvPicPr preferRelativeResize="0">
          <a:picLocks/>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44757340" y="64382660"/>
          <a:ext cx="3295400" cy="1347460"/>
        </a:xfrm>
        <a:prstGeom prst="rect">
          <a:avLst/>
        </a:prstGeom>
      </xdr:spPr>
    </xdr:pic>
    <xdr:clientData/>
  </xdr:twoCellAnchor>
  <xdr:twoCellAnchor>
    <xdr:from>
      <xdr:col>39</xdr:col>
      <xdr:colOff>25183</xdr:colOff>
      <xdr:row>146</xdr:row>
      <xdr:rowOff>44824</xdr:rowOff>
    </xdr:from>
    <xdr:to>
      <xdr:col>39</xdr:col>
      <xdr:colOff>1683652</xdr:colOff>
      <xdr:row>146</xdr:row>
      <xdr:rowOff>1378324</xdr:rowOff>
    </xdr:to>
    <xdr:pic>
      <xdr:nvPicPr>
        <xdr:cNvPr id="92" name="Image 3"/>
        <xdr:cNvPicPr>
          <a:picLocks noChangeAspect="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58934507" y="177557206"/>
          <a:ext cx="1658469" cy="133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6274</xdr:colOff>
      <xdr:row>146</xdr:row>
      <xdr:rowOff>1387065</xdr:rowOff>
    </xdr:from>
    <xdr:to>
      <xdr:col>39</xdr:col>
      <xdr:colOff>1670460</xdr:colOff>
      <xdr:row>147</xdr:row>
      <xdr:rowOff>1387065</xdr:rowOff>
    </xdr:to>
    <xdr:pic>
      <xdr:nvPicPr>
        <xdr:cNvPr id="100" name="Image 2"/>
        <xdr:cNvPicPr>
          <a:picLocks noChangeAspect="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58915598" y="178899447"/>
          <a:ext cx="1664186" cy="140073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0</xdr:colOff>
      <xdr:row>142</xdr:row>
      <xdr:rowOff>10309</xdr:rowOff>
    </xdr:from>
    <xdr:to>
      <xdr:col>39</xdr:col>
      <xdr:colOff>1635610</xdr:colOff>
      <xdr:row>143</xdr:row>
      <xdr:rowOff>0</xdr:rowOff>
    </xdr:to>
    <xdr:pic>
      <xdr:nvPicPr>
        <xdr:cNvPr id="103" name="Image 9"/>
        <xdr:cNvPicPr>
          <a:picLocks noChangeAspect="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58909324" y="170216456"/>
          <a:ext cx="1635610" cy="17602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33</xdr:col>
      <xdr:colOff>2476499</xdr:colOff>
      <xdr:row>153</xdr:row>
      <xdr:rowOff>0</xdr:rowOff>
    </xdr:from>
    <xdr:to>
      <xdr:col>35</xdr:col>
      <xdr:colOff>0</xdr:colOff>
      <xdr:row>154</xdr:row>
      <xdr:rowOff>5380</xdr:rowOff>
    </xdr:to>
    <xdr:pic>
      <xdr:nvPicPr>
        <xdr:cNvPr id="88" name="Image 87"/>
        <xdr:cNvPicPr preferRelativeResize="0">
          <a:picLocks/>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51263549" y="180355875"/>
          <a:ext cx="1657351" cy="1262680"/>
        </a:xfrm>
        <a:prstGeom prst="rect">
          <a:avLst/>
        </a:prstGeom>
      </xdr:spPr>
    </xdr:pic>
    <xdr:clientData/>
  </xdr:twoCellAnchor>
  <xdr:twoCellAnchor>
    <xdr:from>
      <xdr:col>34</xdr:col>
      <xdr:colOff>0</xdr:colOff>
      <xdr:row>155</xdr:row>
      <xdr:rowOff>0</xdr:rowOff>
    </xdr:from>
    <xdr:to>
      <xdr:col>35</xdr:col>
      <xdr:colOff>0</xdr:colOff>
      <xdr:row>155</xdr:row>
      <xdr:rowOff>1322295</xdr:rowOff>
    </xdr:to>
    <xdr:pic>
      <xdr:nvPicPr>
        <xdr:cNvPr id="89" name="Image 88"/>
        <xdr:cNvPicPr preferRelativeResize="0">
          <a:picLocks/>
        </xdr:cNvPicPr>
      </xdr:nvPicPr>
      <xdr:blipFill>
        <a:blip xmlns:r="http://schemas.openxmlformats.org/officeDocument/2006/relationships" r:embed="rId71"/>
        <a:stretch>
          <a:fillRect/>
        </a:stretch>
      </xdr:blipFill>
      <xdr:spPr>
        <a:xfrm>
          <a:off x="50908324" y="191318029"/>
          <a:ext cx="1658470" cy="1322295"/>
        </a:xfrm>
        <a:prstGeom prst="rect">
          <a:avLst/>
        </a:prstGeom>
      </xdr:spPr>
    </xdr:pic>
    <xdr:clientData/>
  </xdr:twoCellAnchor>
  <xdr:twoCellAnchor>
    <xdr:from>
      <xdr:col>34</xdr:col>
      <xdr:colOff>0</xdr:colOff>
      <xdr:row>154</xdr:row>
      <xdr:rowOff>0</xdr:rowOff>
    </xdr:from>
    <xdr:to>
      <xdr:col>35</xdr:col>
      <xdr:colOff>0</xdr:colOff>
      <xdr:row>155</xdr:row>
      <xdr:rowOff>3810</xdr:rowOff>
    </xdr:to>
    <xdr:pic>
      <xdr:nvPicPr>
        <xdr:cNvPr id="90" name="Image 89"/>
        <xdr:cNvPicPr preferRelativeResize="0">
          <a:picLocks/>
        </xdr:cNvPicPr>
      </xdr:nvPicPr>
      <xdr:blipFill>
        <a:blip xmlns:r="http://schemas.openxmlformats.org/officeDocument/2006/relationships" r:embed="rId72"/>
        <a:stretch>
          <a:fillRect/>
        </a:stretch>
      </xdr:blipFill>
      <xdr:spPr>
        <a:xfrm>
          <a:off x="50908324" y="189984529"/>
          <a:ext cx="1658470" cy="1337310"/>
        </a:xfrm>
        <a:prstGeom prst="rect">
          <a:avLst/>
        </a:prstGeom>
      </xdr:spPr>
    </xdr:pic>
    <xdr:clientData/>
  </xdr:twoCellAnchor>
  <xdr:twoCellAnchor>
    <xdr:from>
      <xdr:col>34</xdr:col>
      <xdr:colOff>9525</xdr:colOff>
      <xdr:row>161</xdr:row>
      <xdr:rowOff>-1</xdr:rowOff>
    </xdr:from>
    <xdr:to>
      <xdr:col>35</xdr:col>
      <xdr:colOff>17370</xdr:colOff>
      <xdr:row>162</xdr:row>
      <xdr:rowOff>-1</xdr:rowOff>
    </xdr:to>
    <xdr:pic>
      <xdr:nvPicPr>
        <xdr:cNvPr id="109" name="Image 108" descr="vlcsnap-error612.jpg"/>
        <xdr:cNvPicPr>
          <a:picLocks noChangeAspect="1"/>
        </xdr:cNvPicPr>
      </xdr:nvPicPr>
      <xdr:blipFill>
        <a:blip xmlns:r="http://schemas.openxmlformats.org/officeDocument/2006/relationships" r:embed="rId73" cstate="print"/>
        <a:stretch>
          <a:fillRect/>
        </a:stretch>
      </xdr:blipFill>
      <xdr:spPr>
        <a:xfrm>
          <a:off x="51063525" y="169818423"/>
          <a:ext cx="1711139" cy="2375647"/>
        </a:xfrm>
        <a:prstGeom prst="rect">
          <a:avLst/>
        </a:prstGeom>
      </xdr:spPr>
    </xdr:pic>
    <xdr:clientData/>
  </xdr:twoCellAnchor>
  <xdr:twoCellAnchor>
    <xdr:from>
      <xdr:col>34</xdr:col>
      <xdr:colOff>0</xdr:colOff>
      <xdr:row>162</xdr:row>
      <xdr:rowOff>-1</xdr:rowOff>
    </xdr:from>
    <xdr:to>
      <xdr:col>35</xdr:col>
      <xdr:colOff>0</xdr:colOff>
      <xdr:row>162</xdr:row>
      <xdr:rowOff>2375646</xdr:rowOff>
    </xdr:to>
    <xdr:pic>
      <xdr:nvPicPr>
        <xdr:cNvPr id="110" name="Image 109" descr="vlcsnap-error039.jpg"/>
        <xdr:cNvPicPr>
          <a:picLocks noChangeAspect="1"/>
        </xdr:cNvPicPr>
      </xdr:nvPicPr>
      <xdr:blipFill>
        <a:blip xmlns:r="http://schemas.openxmlformats.org/officeDocument/2006/relationships" r:embed="rId74" cstate="print"/>
        <a:stretch>
          <a:fillRect/>
        </a:stretch>
      </xdr:blipFill>
      <xdr:spPr>
        <a:xfrm>
          <a:off x="51054000" y="172194070"/>
          <a:ext cx="1703294" cy="2375647"/>
        </a:xfrm>
        <a:prstGeom prst="rect">
          <a:avLst/>
        </a:prstGeom>
      </xdr:spPr>
    </xdr:pic>
    <xdr:clientData/>
  </xdr:twoCellAnchor>
  <xdr:twoCellAnchor>
    <xdr:from>
      <xdr:col>34</xdr:col>
      <xdr:colOff>9526</xdr:colOff>
      <xdr:row>163</xdr:row>
      <xdr:rowOff>9525</xdr:rowOff>
    </xdr:from>
    <xdr:to>
      <xdr:col>35</xdr:col>
      <xdr:colOff>24616</xdr:colOff>
      <xdr:row>164</xdr:row>
      <xdr:rowOff>0</xdr:rowOff>
    </xdr:to>
    <xdr:pic>
      <xdr:nvPicPr>
        <xdr:cNvPr id="111" name="Image 110" descr="vlcsnap-error839.jpg"/>
        <xdr:cNvPicPr>
          <a:picLocks noChangeAspect="1"/>
        </xdr:cNvPicPr>
      </xdr:nvPicPr>
      <xdr:blipFill>
        <a:blip xmlns:r="http://schemas.openxmlformats.org/officeDocument/2006/relationships" r:embed="rId75" cstate="print"/>
        <a:stretch>
          <a:fillRect/>
        </a:stretch>
      </xdr:blipFill>
      <xdr:spPr>
        <a:xfrm>
          <a:off x="51063526" y="174579243"/>
          <a:ext cx="1718384" cy="2366122"/>
        </a:xfrm>
        <a:prstGeom prst="rect">
          <a:avLst/>
        </a:prstGeom>
      </xdr:spPr>
    </xdr:pic>
    <xdr:clientData/>
  </xdr:twoCellAnchor>
  <xdr:twoCellAnchor>
    <xdr:from>
      <xdr:col>34</xdr:col>
      <xdr:colOff>0</xdr:colOff>
      <xdr:row>163</xdr:row>
      <xdr:rowOff>2375646</xdr:rowOff>
    </xdr:from>
    <xdr:to>
      <xdr:col>35</xdr:col>
      <xdr:colOff>0</xdr:colOff>
      <xdr:row>164</xdr:row>
      <xdr:rowOff>3290046</xdr:rowOff>
    </xdr:to>
    <xdr:pic>
      <xdr:nvPicPr>
        <xdr:cNvPr id="112" name="Image 111" descr="IMG_20200819_132005.jpg"/>
        <xdr:cNvPicPr>
          <a:picLocks noChangeAspect="1"/>
        </xdr:cNvPicPr>
      </xdr:nvPicPr>
      <xdr:blipFill>
        <a:blip xmlns:r="http://schemas.openxmlformats.org/officeDocument/2006/relationships" r:embed="rId76" cstate="print"/>
        <a:stretch>
          <a:fillRect/>
        </a:stretch>
      </xdr:blipFill>
      <xdr:spPr>
        <a:xfrm>
          <a:off x="51054000" y="176945364"/>
          <a:ext cx="1703294" cy="3290047"/>
        </a:xfrm>
        <a:prstGeom prst="rect">
          <a:avLst/>
        </a:prstGeom>
      </xdr:spPr>
    </xdr:pic>
    <xdr:clientData/>
  </xdr:twoCellAnchor>
  <xdr:twoCellAnchor>
    <xdr:from>
      <xdr:col>34</xdr:col>
      <xdr:colOff>0</xdr:colOff>
      <xdr:row>165</xdr:row>
      <xdr:rowOff>0</xdr:rowOff>
    </xdr:from>
    <xdr:to>
      <xdr:col>35</xdr:col>
      <xdr:colOff>0</xdr:colOff>
      <xdr:row>166</xdr:row>
      <xdr:rowOff>0</xdr:rowOff>
    </xdr:to>
    <xdr:pic>
      <xdr:nvPicPr>
        <xdr:cNvPr id="113" name="Image 112" descr="IMG_20200817_153839.jpg"/>
        <xdr:cNvPicPr>
          <a:picLocks noChangeAspect="1"/>
        </xdr:cNvPicPr>
      </xdr:nvPicPr>
      <xdr:blipFill>
        <a:blip xmlns:r="http://schemas.openxmlformats.org/officeDocument/2006/relationships" r:embed="rId77" cstate="print"/>
        <a:stretch>
          <a:fillRect/>
        </a:stretch>
      </xdr:blipFill>
      <xdr:spPr>
        <a:xfrm>
          <a:off x="51054000" y="180235412"/>
          <a:ext cx="1703294" cy="2375647"/>
        </a:xfrm>
        <a:prstGeom prst="rect">
          <a:avLst/>
        </a:prstGeom>
      </xdr:spPr>
    </xdr:pic>
    <xdr:clientData/>
  </xdr:twoCellAnchor>
  <xdr:twoCellAnchor>
    <xdr:from>
      <xdr:col>34</xdr:col>
      <xdr:colOff>28575</xdr:colOff>
      <xdr:row>166</xdr:row>
      <xdr:rowOff>28576</xdr:rowOff>
    </xdr:from>
    <xdr:to>
      <xdr:col>34</xdr:col>
      <xdr:colOff>2200275</xdr:colOff>
      <xdr:row>166</xdr:row>
      <xdr:rowOff>1504950</xdr:rowOff>
    </xdr:to>
    <xdr:pic>
      <xdr:nvPicPr>
        <xdr:cNvPr id="114" name="Image 113" descr="20200418_111720.jpg"/>
        <xdr:cNvPicPr>
          <a:picLocks noChangeAspect="1"/>
        </xdr:cNvPicPr>
      </xdr:nvPicPr>
      <xdr:blipFill>
        <a:blip xmlns:r="http://schemas.openxmlformats.org/officeDocument/2006/relationships" r:embed="rId78" cstate="print"/>
        <a:stretch>
          <a:fillRect/>
        </a:stretch>
      </xdr:blipFill>
      <xdr:spPr>
        <a:xfrm>
          <a:off x="48933735" y="93350716"/>
          <a:ext cx="2171700" cy="1476374"/>
        </a:xfrm>
        <a:prstGeom prst="rect">
          <a:avLst/>
        </a:prstGeom>
      </xdr:spPr>
    </xdr:pic>
    <xdr:clientData/>
  </xdr:twoCellAnchor>
  <xdr:twoCellAnchor>
    <xdr:from>
      <xdr:col>33</xdr:col>
      <xdr:colOff>1703293</xdr:colOff>
      <xdr:row>190</xdr:row>
      <xdr:rowOff>0</xdr:rowOff>
    </xdr:from>
    <xdr:to>
      <xdr:col>34</xdr:col>
      <xdr:colOff>1703293</xdr:colOff>
      <xdr:row>190</xdr:row>
      <xdr:rowOff>1002579</xdr:rowOff>
    </xdr:to>
    <xdr:pic>
      <xdr:nvPicPr>
        <xdr:cNvPr id="116" name="Image 115">
          <a:extLst>
            <a:ext uri="{FF2B5EF4-FFF2-40B4-BE49-F238E27FC236}">
              <a16:creationId xmlns:a16="http://schemas.microsoft.com/office/drawing/2014/main" id="{A00D4906-6C2C-4F18-A71F-C2A29E1CEF12}"/>
            </a:ext>
          </a:extLst>
        </xdr:cNvPr>
        <xdr:cNvPicPr>
          <a:picLocks noChangeAspect="1"/>
        </xdr:cNvPicPr>
      </xdr:nvPicPr>
      <xdr:blipFill rotWithShape="1">
        <a:blip xmlns:r="http://schemas.openxmlformats.org/officeDocument/2006/relationships" r:embed="rId79" cstate="print">
          <a:extLst>
            <a:ext uri="{28A0092B-C50C-407E-A947-70E740481C1C}">
              <a14:useLocalDpi xmlns:a14="http://schemas.microsoft.com/office/drawing/2010/main" val="0"/>
            </a:ext>
          </a:extLst>
        </a:blip>
        <a:srcRect l="322" t="-1306" r="-157" b="992"/>
        <a:stretch/>
      </xdr:blipFill>
      <xdr:spPr>
        <a:xfrm rot="10800000" flipV="1">
          <a:off x="51053999" y="200683906"/>
          <a:ext cx="1703294" cy="1002579"/>
        </a:xfrm>
        <a:prstGeom prst="rect">
          <a:avLst/>
        </a:prstGeom>
      </xdr:spPr>
    </xdr:pic>
    <xdr:clientData/>
  </xdr:twoCellAnchor>
  <xdr:twoCellAnchor>
    <xdr:from>
      <xdr:col>34</xdr:col>
      <xdr:colOff>0</xdr:colOff>
      <xdr:row>190</xdr:row>
      <xdr:rowOff>1002579</xdr:rowOff>
    </xdr:from>
    <xdr:to>
      <xdr:col>35</xdr:col>
      <xdr:colOff>0</xdr:colOff>
      <xdr:row>191</xdr:row>
      <xdr:rowOff>3892</xdr:rowOff>
    </xdr:to>
    <xdr:pic>
      <xdr:nvPicPr>
        <xdr:cNvPr id="117" name="Image 116">
          <a:extLst>
            <a:ext uri="{FF2B5EF4-FFF2-40B4-BE49-F238E27FC236}">
              <a16:creationId xmlns:a16="http://schemas.microsoft.com/office/drawing/2014/main" id="{C327D5E0-B9F7-4FEE-810D-0D5FF9A7075F}"/>
            </a:ext>
          </a:extLst>
        </xdr:cNvPr>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rot="10800000" flipV="1">
          <a:off x="27302460" y="7037619"/>
          <a:ext cx="1691640" cy="936793"/>
        </a:xfrm>
        <a:prstGeom prst="rect">
          <a:avLst/>
        </a:prstGeom>
      </xdr:spPr>
    </xdr:pic>
    <xdr:clientData/>
  </xdr:twoCellAnchor>
  <xdr:twoCellAnchor>
    <xdr:from>
      <xdr:col>34</xdr:col>
      <xdr:colOff>0</xdr:colOff>
      <xdr:row>181</xdr:row>
      <xdr:rowOff>0</xdr:rowOff>
    </xdr:from>
    <xdr:to>
      <xdr:col>35</xdr:col>
      <xdr:colOff>0</xdr:colOff>
      <xdr:row>182</xdr:row>
      <xdr:rowOff>0</xdr:rowOff>
    </xdr:to>
    <xdr:pic>
      <xdr:nvPicPr>
        <xdr:cNvPr id="118" name="Image 117" descr="IMG_20200506_131112_6.jpg"/>
        <xdr:cNvPicPr>
          <a:picLocks noChangeAspect="1"/>
        </xdr:cNvPicPr>
      </xdr:nvPicPr>
      <xdr:blipFill>
        <a:blip xmlns:r="http://schemas.openxmlformats.org/officeDocument/2006/relationships" r:embed="rId81" cstate="print"/>
        <a:stretch>
          <a:fillRect/>
        </a:stretch>
      </xdr:blipFill>
      <xdr:spPr>
        <a:xfrm>
          <a:off x="51054000" y="190526894"/>
          <a:ext cx="1703294" cy="1075765"/>
        </a:xfrm>
        <a:prstGeom prst="rect">
          <a:avLst/>
        </a:prstGeom>
        <a:noFill/>
        <a:ln>
          <a:noFill/>
        </a:ln>
      </xdr:spPr>
    </xdr:pic>
    <xdr:clientData/>
  </xdr:twoCellAnchor>
  <xdr:twoCellAnchor>
    <xdr:from>
      <xdr:col>34</xdr:col>
      <xdr:colOff>1</xdr:colOff>
      <xdr:row>192</xdr:row>
      <xdr:rowOff>11853</xdr:rowOff>
    </xdr:from>
    <xdr:to>
      <xdr:col>35</xdr:col>
      <xdr:colOff>9525</xdr:colOff>
      <xdr:row>193</xdr:row>
      <xdr:rowOff>13758</xdr:rowOff>
    </xdr:to>
    <xdr:pic>
      <xdr:nvPicPr>
        <xdr:cNvPr id="119" name="Image 118"/>
        <xdr:cNvPicPr>
          <a:picLocks noChangeAspect="1"/>
        </xdr:cNvPicPr>
      </xdr:nvPicPr>
      <xdr:blipFill>
        <a:blip xmlns:r="http://schemas.openxmlformats.org/officeDocument/2006/relationships" r:embed="rId82"/>
        <a:stretch>
          <a:fillRect/>
        </a:stretch>
      </xdr:blipFill>
      <xdr:spPr>
        <a:xfrm>
          <a:off x="51541681" y="168711033"/>
          <a:ext cx="1716404" cy="1228725"/>
        </a:xfrm>
        <a:prstGeom prst="rect">
          <a:avLst/>
        </a:prstGeom>
      </xdr:spPr>
    </xdr:pic>
    <xdr:clientData/>
  </xdr:twoCellAnchor>
  <xdr:twoCellAnchor>
    <xdr:from>
      <xdr:col>34</xdr:col>
      <xdr:colOff>7620</xdr:colOff>
      <xdr:row>192</xdr:row>
      <xdr:rowOff>1</xdr:rowOff>
    </xdr:from>
    <xdr:to>
      <xdr:col>35</xdr:col>
      <xdr:colOff>19050</xdr:colOff>
      <xdr:row>193</xdr:row>
      <xdr:rowOff>1017271</xdr:rowOff>
    </xdr:to>
    <xdr:pic>
      <xdr:nvPicPr>
        <xdr:cNvPr id="121" name="Image 120"/>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bwMode="auto">
        <a:xfrm>
          <a:off x="52509420" y="80543401"/>
          <a:ext cx="1718310" cy="1017270"/>
        </a:xfrm>
        <a:prstGeom prst="rect">
          <a:avLst/>
        </a:prstGeom>
        <a:noFill/>
        <a:ln>
          <a:noFill/>
        </a:ln>
      </xdr:spPr>
    </xdr:pic>
    <xdr:clientData/>
  </xdr:twoCellAnchor>
  <xdr:twoCellAnchor>
    <xdr:from>
      <xdr:col>34</xdr:col>
      <xdr:colOff>9525</xdr:colOff>
      <xdr:row>193</xdr:row>
      <xdr:rowOff>1768476</xdr:rowOff>
    </xdr:from>
    <xdr:to>
      <xdr:col>35</xdr:col>
      <xdr:colOff>19050</xdr:colOff>
      <xdr:row>193</xdr:row>
      <xdr:rowOff>2809876</xdr:rowOff>
    </xdr:to>
    <xdr:pic>
      <xdr:nvPicPr>
        <xdr:cNvPr id="122" name="Image 121"/>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bwMode="auto">
        <a:xfrm>
          <a:off x="51551205" y="171694476"/>
          <a:ext cx="1716405" cy="1041400"/>
        </a:xfrm>
        <a:prstGeom prst="rect">
          <a:avLst/>
        </a:prstGeom>
        <a:noFill/>
        <a:ln>
          <a:noFill/>
        </a:ln>
      </xdr:spPr>
    </xdr:pic>
    <xdr:clientData/>
  </xdr:twoCellAnchor>
  <xdr:twoCellAnchor>
    <xdr:from>
      <xdr:col>34</xdr:col>
      <xdr:colOff>4232</xdr:colOff>
      <xdr:row>193</xdr:row>
      <xdr:rowOff>1021976</xdr:rowOff>
    </xdr:from>
    <xdr:to>
      <xdr:col>35</xdr:col>
      <xdr:colOff>14467</xdr:colOff>
      <xdr:row>195</xdr:row>
      <xdr:rowOff>0</xdr:rowOff>
    </xdr:to>
    <xdr:pic>
      <xdr:nvPicPr>
        <xdr:cNvPr id="123" name="Image 122" descr="D:\ARM\ARM BLOC 10\RAPPORT ET COMPTE RENDU\ANNEE 2020\JUILLET\HEBDOMADAIRE\SEMAINE DU 24 AU 30 JUILLET\B10\PHOTO ERCO 30072020\DSC05435.JPG"/>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51058232" y="205013858"/>
          <a:ext cx="1713529" cy="1021977"/>
        </a:xfrm>
        <a:prstGeom prst="rect">
          <a:avLst/>
        </a:prstGeom>
        <a:noFill/>
        <a:ln>
          <a:noFill/>
        </a:ln>
      </xdr:spPr>
    </xdr:pic>
    <xdr:clientData/>
  </xdr:twoCellAnchor>
  <xdr:twoCellAnchor>
    <xdr:from>
      <xdr:col>34</xdr:col>
      <xdr:colOff>4231</xdr:colOff>
      <xdr:row>194</xdr:row>
      <xdr:rowOff>1021975</xdr:rowOff>
    </xdr:from>
    <xdr:to>
      <xdr:col>35</xdr:col>
      <xdr:colOff>10555</xdr:colOff>
      <xdr:row>195</xdr:row>
      <xdr:rowOff>1021976</xdr:rowOff>
    </xdr:to>
    <xdr:pic>
      <xdr:nvPicPr>
        <xdr:cNvPr id="124" name="Image 123" descr="H:\DOSSIER TAMBATRA 07-07-2020\PHOTO DU 24062020 AU 22072020\CIMG4782.JPG"/>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51058231" y="206035834"/>
          <a:ext cx="1709618" cy="1021977"/>
        </a:xfrm>
        <a:prstGeom prst="rect">
          <a:avLst/>
        </a:prstGeom>
        <a:noFill/>
        <a:ln>
          <a:noFill/>
        </a:ln>
      </xdr:spPr>
    </xdr:pic>
    <xdr:clientData/>
  </xdr:twoCellAnchor>
  <xdr:twoCellAnchor>
    <xdr:from>
      <xdr:col>34</xdr:col>
      <xdr:colOff>4231</xdr:colOff>
      <xdr:row>196</xdr:row>
      <xdr:rowOff>0</xdr:rowOff>
    </xdr:from>
    <xdr:to>
      <xdr:col>35</xdr:col>
      <xdr:colOff>13162</xdr:colOff>
      <xdr:row>197</xdr:row>
      <xdr:rowOff>0</xdr:rowOff>
    </xdr:to>
    <xdr:pic>
      <xdr:nvPicPr>
        <xdr:cNvPr id="125" name="Image 124" descr="G:\DCIM\100CASIO\CIMG4943.JPG"/>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51058231" y="207057812"/>
          <a:ext cx="1712225" cy="1021976"/>
        </a:xfrm>
        <a:prstGeom prst="rect">
          <a:avLst/>
        </a:prstGeom>
        <a:noFill/>
        <a:ln>
          <a:noFill/>
        </a:ln>
      </xdr:spPr>
    </xdr:pic>
    <xdr:clientData/>
  </xdr:twoCellAnchor>
  <xdr:twoCellAnchor>
    <xdr:from>
      <xdr:col>34</xdr:col>
      <xdr:colOff>107675</xdr:colOff>
      <xdr:row>344</xdr:row>
      <xdr:rowOff>2517914</xdr:rowOff>
    </xdr:from>
    <xdr:to>
      <xdr:col>34</xdr:col>
      <xdr:colOff>1606827</xdr:colOff>
      <xdr:row>344</xdr:row>
      <xdr:rowOff>4576988</xdr:rowOff>
    </xdr:to>
    <xdr:pic>
      <xdr:nvPicPr>
        <xdr:cNvPr id="126" name="Image 125">
          <a:extLst>
            <a:ext uri="{FF2B5EF4-FFF2-40B4-BE49-F238E27FC236}">
              <a16:creationId xmlns:a16="http://schemas.microsoft.com/office/drawing/2014/main" id="{99FA92B6-5427-41C9-9D6C-6336B317A16B}"/>
            </a:ext>
          </a:extLst>
        </xdr:cNvPr>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a:off x="51649355" y="431828714"/>
          <a:ext cx="1499152" cy="2059074"/>
        </a:xfrm>
        <a:prstGeom prst="rect">
          <a:avLst/>
        </a:prstGeom>
        <a:noFill/>
        <a:ln>
          <a:noFill/>
        </a:ln>
      </xdr:spPr>
    </xdr:pic>
    <xdr:clientData/>
  </xdr:twoCellAnchor>
  <xdr:twoCellAnchor>
    <xdr:from>
      <xdr:col>34</xdr:col>
      <xdr:colOff>0</xdr:colOff>
      <xdr:row>344</xdr:row>
      <xdr:rowOff>0</xdr:rowOff>
    </xdr:from>
    <xdr:to>
      <xdr:col>35</xdr:col>
      <xdr:colOff>0</xdr:colOff>
      <xdr:row>345</xdr:row>
      <xdr:rowOff>2746</xdr:rowOff>
    </xdr:to>
    <xdr:pic>
      <xdr:nvPicPr>
        <xdr:cNvPr id="127" name="Image 126">
          <a:extLst>
            <a:ext uri="{FF2B5EF4-FFF2-40B4-BE49-F238E27FC236}">
              <a16:creationId xmlns:a16="http://schemas.microsoft.com/office/drawing/2014/main" id="{60B95C89-5405-4C7F-977C-60C05E891C21}"/>
            </a:ext>
          </a:extLst>
        </xdr:cNvPr>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a:off x="51054000" y="358310329"/>
          <a:ext cx="1703294" cy="1024723"/>
        </a:xfrm>
        <a:prstGeom prst="rect">
          <a:avLst/>
        </a:prstGeom>
        <a:noFill/>
        <a:ln>
          <a:noFill/>
        </a:ln>
      </xdr:spPr>
    </xdr:pic>
    <xdr:clientData/>
  </xdr:twoCellAnchor>
  <xdr:twoCellAnchor>
    <xdr:from>
      <xdr:col>34</xdr:col>
      <xdr:colOff>42655</xdr:colOff>
      <xdr:row>374</xdr:row>
      <xdr:rowOff>1599373</xdr:rowOff>
    </xdr:from>
    <xdr:to>
      <xdr:col>35</xdr:col>
      <xdr:colOff>0</xdr:colOff>
      <xdr:row>374</xdr:row>
      <xdr:rowOff>3023152</xdr:rowOff>
    </xdr:to>
    <xdr:pic>
      <xdr:nvPicPr>
        <xdr:cNvPr id="128" name="Picture 2"/>
        <xdr:cNvPicPr>
          <a:picLocks noChangeAspect="1"/>
        </xdr:cNvPicPr>
      </xdr:nvPicPr>
      <xdr:blipFill>
        <a:blip xmlns:r="http://schemas.openxmlformats.org/officeDocument/2006/relationships" r:embed="rId90"/>
        <a:stretch>
          <a:fillRect/>
        </a:stretch>
      </xdr:blipFill>
      <xdr:spPr>
        <a:xfrm>
          <a:off x="51584335" y="489881353"/>
          <a:ext cx="1664225" cy="1423779"/>
        </a:xfrm>
        <a:prstGeom prst="rect">
          <a:avLst/>
        </a:prstGeom>
      </xdr:spPr>
    </xdr:pic>
    <xdr:clientData/>
  </xdr:twoCellAnchor>
  <xdr:twoCellAnchor>
    <xdr:from>
      <xdr:col>33</xdr:col>
      <xdr:colOff>1703293</xdr:colOff>
      <xdr:row>374</xdr:row>
      <xdr:rowOff>0</xdr:rowOff>
    </xdr:from>
    <xdr:to>
      <xdr:col>35</xdr:col>
      <xdr:colOff>0</xdr:colOff>
      <xdr:row>375</xdr:row>
      <xdr:rowOff>0</xdr:rowOff>
    </xdr:to>
    <xdr:pic>
      <xdr:nvPicPr>
        <xdr:cNvPr id="129" name="Picture 4"/>
        <xdr:cNvPicPr>
          <a:picLocks noChangeAspect="1"/>
        </xdr:cNvPicPr>
      </xdr:nvPicPr>
      <xdr:blipFill>
        <a:blip xmlns:r="http://schemas.openxmlformats.org/officeDocument/2006/relationships" r:embed="rId91"/>
        <a:stretch>
          <a:fillRect/>
        </a:stretch>
      </xdr:blipFill>
      <xdr:spPr>
        <a:xfrm flipH="1">
          <a:off x="51053999" y="386925671"/>
          <a:ext cx="1703295" cy="1021976"/>
        </a:xfrm>
        <a:prstGeom prst="rect">
          <a:avLst/>
        </a:prstGeom>
      </xdr:spPr>
    </xdr:pic>
    <xdr:clientData/>
  </xdr:twoCellAnchor>
  <xdr:twoCellAnchor>
    <xdr:from>
      <xdr:col>34</xdr:col>
      <xdr:colOff>6985</xdr:colOff>
      <xdr:row>382</xdr:row>
      <xdr:rowOff>1571409</xdr:rowOff>
    </xdr:from>
    <xdr:to>
      <xdr:col>35</xdr:col>
      <xdr:colOff>4445</xdr:colOff>
      <xdr:row>382</xdr:row>
      <xdr:rowOff>2936659</xdr:rowOff>
    </xdr:to>
    <xdr:pic>
      <xdr:nvPicPr>
        <xdr:cNvPr id="131" name="Image 130" descr="D:\DOSSIER SEAP\SEAP 2020\MATP\LES 03 LOTS\COLAS\RAPPORTS\RAPPORT HEBDOMADAIRE\DU 21 AOUT 2020\PHOTOS\IMG_20200820_091150.jpg"/>
        <xdr:cNvPicPr/>
      </xdr:nvPicPr>
      <xdr:blipFill>
        <a:blip xmlns:r="http://schemas.openxmlformats.org/officeDocument/2006/relationships" r:embed="rId92" cstate="print">
          <a:extLst>
            <a:ext uri="{28A0092B-C50C-407E-A947-70E740481C1C}">
              <a14:useLocalDpi xmlns:a14="http://schemas.microsoft.com/office/drawing/2010/main"/>
            </a:ext>
          </a:extLst>
        </a:blip>
        <a:srcRect/>
        <a:stretch>
          <a:fillRect/>
        </a:stretch>
      </xdr:blipFill>
      <xdr:spPr bwMode="auto">
        <a:xfrm>
          <a:off x="51548665" y="507066969"/>
          <a:ext cx="1704340" cy="1365250"/>
        </a:xfrm>
        <a:prstGeom prst="rect">
          <a:avLst/>
        </a:prstGeom>
        <a:noFill/>
        <a:ln>
          <a:noFill/>
        </a:ln>
      </xdr:spPr>
    </xdr:pic>
    <xdr:clientData/>
  </xdr:twoCellAnchor>
  <xdr:twoCellAnchor>
    <xdr:from>
      <xdr:col>34</xdr:col>
      <xdr:colOff>63501</xdr:colOff>
      <xdr:row>383</xdr:row>
      <xdr:rowOff>1524001</xdr:rowOff>
    </xdr:from>
    <xdr:to>
      <xdr:col>34</xdr:col>
      <xdr:colOff>1534583</xdr:colOff>
      <xdr:row>383</xdr:row>
      <xdr:rowOff>2889249</xdr:rowOff>
    </xdr:to>
    <xdr:pic>
      <xdr:nvPicPr>
        <xdr:cNvPr id="133" name="Image 132" descr="D:\DOSSIER SEAP\SEAP 2020\MATP\LES 03 LOTS\COLAS\RAPPORTS\RAPPORT HEBDOMADAIRE\DU 21 AOUT 2020\PHOTOS\IMG_20200820_140357.jpg"/>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51605181" y="510334261"/>
          <a:ext cx="1471082" cy="1365248"/>
        </a:xfrm>
        <a:prstGeom prst="rect">
          <a:avLst/>
        </a:prstGeom>
        <a:noFill/>
        <a:ln>
          <a:noFill/>
        </a:ln>
      </xdr:spPr>
    </xdr:pic>
    <xdr:clientData/>
  </xdr:twoCellAnchor>
  <xdr:twoCellAnchor>
    <xdr:from>
      <xdr:col>34</xdr:col>
      <xdr:colOff>0</xdr:colOff>
      <xdr:row>420</xdr:row>
      <xdr:rowOff>0</xdr:rowOff>
    </xdr:from>
    <xdr:to>
      <xdr:col>35</xdr:col>
      <xdr:colOff>0</xdr:colOff>
      <xdr:row>421</xdr:row>
      <xdr:rowOff>0</xdr:rowOff>
    </xdr:to>
    <xdr:pic>
      <xdr:nvPicPr>
        <xdr:cNvPr id="138" name="Image 137"/>
        <xdr:cNvPicPr preferRelativeResize="0">
          <a:picLocks/>
        </xdr:cNvPicPr>
      </xdr:nvPicPr>
      <xdr:blipFill>
        <a:blip xmlns:r="http://schemas.openxmlformats.org/officeDocument/2006/relationships" r:embed="rId94"/>
        <a:stretch>
          <a:fillRect/>
        </a:stretch>
      </xdr:blipFill>
      <xdr:spPr>
        <a:xfrm>
          <a:off x="52384036" y="511385127"/>
          <a:ext cx="1704109" cy="1579418"/>
        </a:xfrm>
        <a:prstGeom prst="rect">
          <a:avLst/>
        </a:prstGeom>
      </xdr:spPr>
    </xdr:pic>
    <xdr:clientData/>
  </xdr:twoCellAnchor>
  <xdr:twoCellAnchor>
    <xdr:from>
      <xdr:col>34</xdr:col>
      <xdr:colOff>0</xdr:colOff>
      <xdr:row>408</xdr:row>
      <xdr:rowOff>1</xdr:rowOff>
    </xdr:from>
    <xdr:to>
      <xdr:col>35</xdr:col>
      <xdr:colOff>0</xdr:colOff>
      <xdr:row>409</xdr:row>
      <xdr:rowOff>0</xdr:rowOff>
    </xdr:to>
    <xdr:pic>
      <xdr:nvPicPr>
        <xdr:cNvPr id="139" name="Image 138"/>
        <xdr:cNvPicPr preferRelativeResize="0">
          <a:picLocks/>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1040145" y="419986692"/>
          <a:ext cx="1704110" cy="1025236"/>
        </a:xfrm>
        <a:prstGeom prst="rect">
          <a:avLst/>
        </a:prstGeom>
      </xdr:spPr>
    </xdr:pic>
    <xdr:clientData/>
  </xdr:twoCellAnchor>
  <xdr:twoCellAnchor>
    <xdr:from>
      <xdr:col>34</xdr:col>
      <xdr:colOff>0</xdr:colOff>
      <xdr:row>444</xdr:row>
      <xdr:rowOff>1050211</xdr:rowOff>
    </xdr:from>
    <xdr:to>
      <xdr:col>35</xdr:col>
      <xdr:colOff>6713</xdr:colOff>
      <xdr:row>445</xdr:row>
      <xdr:rowOff>0</xdr:rowOff>
    </xdr:to>
    <xdr:pic>
      <xdr:nvPicPr>
        <xdr:cNvPr id="140" name="Image 6"/>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52501800" y="465733051"/>
          <a:ext cx="1713593" cy="10986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16009</xdr:colOff>
      <xdr:row>443</xdr:row>
      <xdr:rowOff>1262567</xdr:rowOff>
    </xdr:from>
    <xdr:to>
      <xdr:col>35</xdr:col>
      <xdr:colOff>0</xdr:colOff>
      <xdr:row>444</xdr:row>
      <xdr:rowOff>0</xdr:rowOff>
    </xdr:to>
    <xdr:pic>
      <xdr:nvPicPr>
        <xdr:cNvPr id="141" name="Image 3"/>
        <xdr:cNvPicPr>
          <a:picLocks noChangeAspect="1"/>
        </xdr:cNvPicPr>
      </xdr:nvPicPr>
      <xdr:blipFill>
        <a:blip xmlns:r="http://schemas.openxmlformats.org/officeDocument/2006/relationships" r:embed="rId97" cstate="print">
          <a:extLst>
            <a:ext uri="{28A0092B-C50C-407E-A947-70E740481C1C}">
              <a14:useLocalDpi xmlns:a14="http://schemas.microsoft.com/office/drawing/2010/main" val="0"/>
            </a:ext>
          </a:extLst>
        </a:blip>
        <a:srcRect/>
        <a:stretch>
          <a:fillRect/>
        </a:stretch>
      </xdr:blipFill>
      <xdr:spPr bwMode="auto">
        <a:xfrm>
          <a:off x="51070009" y="456920638"/>
          <a:ext cx="1687285" cy="130133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444</xdr:row>
      <xdr:rowOff>1087</xdr:rowOff>
    </xdr:from>
    <xdr:to>
      <xdr:col>35</xdr:col>
      <xdr:colOff>10885</xdr:colOff>
      <xdr:row>444</xdr:row>
      <xdr:rowOff>1080654</xdr:rowOff>
    </xdr:to>
    <xdr:pic>
      <xdr:nvPicPr>
        <xdr:cNvPr id="142" name="Image 5"/>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51054000" y="458223063"/>
          <a:ext cx="1714179" cy="10795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11206</xdr:colOff>
      <xdr:row>447</xdr:row>
      <xdr:rowOff>30443</xdr:rowOff>
    </xdr:from>
    <xdr:to>
      <xdr:col>35</xdr:col>
      <xdr:colOff>31073</xdr:colOff>
      <xdr:row>447</xdr:row>
      <xdr:rowOff>1102658</xdr:rowOff>
    </xdr:to>
    <xdr:pic>
      <xdr:nvPicPr>
        <xdr:cNvPr id="143" name="Image 3"/>
        <xdr:cNvPicPr preferRelativeResize="0">
          <a:picLocks/>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51065206" y="460081219"/>
          <a:ext cx="1723161" cy="10722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13607</xdr:colOff>
      <xdr:row>447</xdr:row>
      <xdr:rowOff>1093695</xdr:rowOff>
    </xdr:from>
    <xdr:to>
      <xdr:col>35</xdr:col>
      <xdr:colOff>10886</xdr:colOff>
      <xdr:row>448</xdr:row>
      <xdr:rowOff>286</xdr:rowOff>
    </xdr:to>
    <xdr:pic>
      <xdr:nvPicPr>
        <xdr:cNvPr id="144" name="Image 4"/>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51067607" y="461144471"/>
          <a:ext cx="1700573" cy="11029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443</xdr:row>
      <xdr:rowOff>0</xdr:rowOff>
    </xdr:from>
    <xdr:to>
      <xdr:col>35</xdr:col>
      <xdr:colOff>0</xdr:colOff>
      <xdr:row>443</xdr:row>
      <xdr:rowOff>1262567</xdr:rowOff>
    </xdr:to>
    <xdr:pic>
      <xdr:nvPicPr>
        <xdr:cNvPr id="145" name="Image 4"/>
        <xdr:cNvPicPr>
          <a:picLocks noChangeAspect="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51054000" y="455658071"/>
          <a:ext cx="1703294" cy="12625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4889</xdr:colOff>
      <xdr:row>448</xdr:row>
      <xdr:rowOff>977154</xdr:rowOff>
    </xdr:from>
    <xdr:to>
      <xdr:col>35</xdr:col>
      <xdr:colOff>22209</xdr:colOff>
      <xdr:row>449</xdr:row>
      <xdr:rowOff>0</xdr:rowOff>
    </xdr:to>
    <xdr:pic>
      <xdr:nvPicPr>
        <xdr:cNvPr id="146" name="Image 2"/>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t="35683" b="16519"/>
        <a:stretch>
          <a:fillRect/>
        </a:stretch>
      </xdr:blipFill>
      <xdr:spPr bwMode="auto">
        <a:xfrm>
          <a:off x="51058889" y="463224283"/>
          <a:ext cx="1720614" cy="8461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xdr:colOff>
      <xdr:row>448</xdr:row>
      <xdr:rowOff>0</xdr:rowOff>
    </xdr:from>
    <xdr:to>
      <xdr:col>35</xdr:col>
      <xdr:colOff>0</xdr:colOff>
      <xdr:row>448</xdr:row>
      <xdr:rowOff>977153</xdr:rowOff>
    </xdr:to>
    <xdr:pic>
      <xdr:nvPicPr>
        <xdr:cNvPr id="147" name="Image 1"/>
        <xdr:cNvPicPr>
          <a:picLocks/>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51054002" y="462247129"/>
          <a:ext cx="1703292" cy="9771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453</xdr:row>
      <xdr:rowOff>0</xdr:rowOff>
    </xdr:from>
    <xdr:to>
      <xdr:col>35</xdr:col>
      <xdr:colOff>1</xdr:colOff>
      <xdr:row>453</xdr:row>
      <xdr:rowOff>1644015</xdr:rowOff>
    </xdr:to>
    <xdr:pic>
      <xdr:nvPicPr>
        <xdr:cNvPr id="148" name="Image 147"/>
        <xdr:cNvPicPr>
          <a:picLocks noChangeAspect="1"/>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51054000" y="471991765"/>
          <a:ext cx="1703295" cy="1644015"/>
        </a:xfrm>
        <a:prstGeom prst="rect">
          <a:avLst/>
        </a:prstGeom>
      </xdr:spPr>
    </xdr:pic>
    <xdr:clientData/>
  </xdr:twoCellAnchor>
  <xdr:twoCellAnchor>
    <xdr:from>
      <xdr:col>34</xdr:col>
      <xdr:colOff>0</xdr:colOff>
      <xdr:row>454</xdr:row>
      <xdr:rowOff>0</xdr:rowOff>
    </xdr:from>
    <xdr:to>
      <xdr:col>35</xdr:col>
      <xdr:colOff>1</xdr:colOff>
      <xdr:row>455</xdr:row>
      <xdr:rowOff>0</xdr:rowOff>
    </xdr:to>
    <xdr:pic>
      <xdr:nvPicPr>
        <xdr:cNvPr id="149" name="Image 148"/>
        <xdr:cNvPicPr>
          <a:picLocks noChangeAspect="1"/>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51099720" y="207865980"/>
          <a:ext cx="1706881" cy="1463040"/>
        </a:xfrm>
        <a:prstGeom prst="rect">
          <a:avLst/>
        </a:prstGeom>
      </xdr:spPr>
    </xdr:pic>
    <xdr:clientData/>
  </xdr:twoCellAnchor>
  <xdr:twoCellAnchor>
    <xdr:from>
      <xdr:col>34</xdr:col>
      <xdr:colOff>9524</xdr:colOff>
      <xdr:row>452</xdr:row>
      <xdr:rowOff>0</xdr:rowOff>
    </xdr:from>
    <xdr:to>
      <xdr:col>34</xdr:col>
      <xdr:colOff>1653895</xdr:colOff>
      <xdr:row>453</xdr:row>
      <xdr:rowOff>0</xdr:rowOff>
    </xdr:to>
    <xdr:pic>
      <xdr:nvPicPr>
        <xdr:cNvPr id="150" name="Image 149"/>
        <xdr:cNvPicPr>
          <a:picLocks noChangeAspect="1"/>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rot="5400000">
          <a:off x="51257060" y="599290914"/>
          <a:ext cx="1676400" cy="1644371"/>
        </a:xfrm>
        <a:prstGeom prst="rect">
          <a:avLst/>
        </a:prstGeom>
      </xdr:spPr>
    </xdr:pic>
    <xdr:clientData/>
  </xdr:twoCellAnchor>
  <xdr:twoCellAnchor>
    <xdr:from>
      <xdr:col>34</xdr:col>
      <xdr:colOff>0</xdr:colOff>
      <xdr:row>52</xdr:row>
      <xdr:rowOff>-1</xdr:rowOff>
    </xdr:from>
    <xdr:to>
      <xdr:col>35</xdr:col>
      <xdr:colOff>1</xdr:colOff>
      <xdr:row>52</xdr:row>
      <xdr:rowOff>2060862</xdr:rowOff>
    </xdr:to>
    <xdr:pic>
      <xdr:nvPicPr>
        <xdr:cNvPr id="155" name="Image 154" descr="D:\ARM\ARM BLOC 10\RAPPORT ET COMPTE RENDU\ANNEE 2020\JUILLET\HEBDOMADAIRE\SEMAINE DU 24 AU 30 JUILLET\B10\PHOTO ERCO 30072020\DSC05435.JPG"/>
        <xdr:cNvPicPr preferRelativeResize="0">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49888140" y="35631119"/>
          <a:ext cx="2842261" cy="2060863"/>
        </a:xfrm>
        <a:prstGeom prst="rect">
          <a:avLst/>
        </a:prstGeom>
        <a:noFill/>
        <a:ln>
          <a:noFill/>
        </a:ln>
      </xdr:spPr>
    </xdr:pic>
    <xdr:clientData/>
  </xdr:twoCellAnchor>
  <xdr:twoCellAnchor>
    <xdr:from>
      <xdr:col>34</xdr:col>
      <xdr:colOff>-1</xdr:colOff>
      <xdr:row>53</xdr:row>
      <xdr:rowOff>0</xdr:rowOff>
    </xdr:from>
    <xdr:to>
      <xdr:col>35</xdr:col>
      <xdr:colOff>0</xdr:colOff>
      <xdr:row>54</xdr:row>
      <xdr:rowOff>0</xdr:rowOff>
    </xdr:to>
    <xdr:pic>
      <xdr:nvPicPr>
        <xdr:cNvPr id="159" name="Image 158" descr="H:\DOSSIER TAMBATRA 07-07-2020\PHOTO DU 24062020 AU 22072020\CIMG4782.JPG"/>
        <xdr:cNvPicPr preferRelativeResize="0">
          <a:picLocks/>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49888139" y="37726620"/>
          <a:ext cx="2842261" cy="2095500"/>
        </a:xfrm>
        <a:prstGeom prst="rect">
          <a:avLst/>
        </a:prstGeom>
        <a:noFill/>
        <a:ln>
          <a:noFill/>
        </a:ln>
      </xdr:spPr>
    </xdr:pic>
    <xdr:clientData/>
  </xdr:twoCellAnchor>
  <xdr:twoCellAnchor>
    <xdr:from>
      <xdr:col>34</xdr:col>
      <xdr:colOff>-1</xdr:colOff>
      <xdr:row>54</xdr:row>
      <xdr:rowOff>0</xdr:rowOff>
    </xdr:from>
    <xdr:to>
      <xdr:col>35</xdr:col>
      <xdr:colOff>0</xdr:colOff>
      <xdr:row>54</xdr:row>
      <xdr:rowOff>2078182</xdr:rowOff>
    </xdr:to>
    <xdr:pic>
      <xdr:nvPicPr>
        <xdr:cNvPr id="160" name="Image 159" descr="G:\DCIM\100CASIO\CIMG4943.JPG"/>
        <xdr:cNvPicPr preferRelativeResize="0">
          <a:picLocks/>
        </xdr:cNvPicPr>
      </xdr:nvPicPr>
      <xdr:blipFill>
        <a:blip xmlns:r="http://schemas.openxmlformats.org/officeDocument/2006/relationships" r:embed="rId108" cstate="print">
          <a:extLst>
            <a:ext uri="{28A0092B-C50C-407E-A947-70E740481C1C}">
              <a14:useLocalDpi xmlns:a14="http://schemas.microsoft.com/office/drawing/2010/main" val="0"/>
            </a:ext>
          </a:extLst>
        </a:blip>
        <a:srcRect/>
        <a:stretch>
          <a:fillRect/>
        </a:stretch>
      </xdr:blipFill>
      <xdr:spPr bwMode="auto">
        <a:xfrm>
          <a:off x="49888139" y="39822120"/>
          <a:ext cx="2842261" cy="2078182"/>
        </a:xfrm>
        <a:prstGeom prst="rect">
          <a:avLst/>
        </a:prstGeom>
        <a:noFill/>
        <a:ln>
          <a:noFill/>
        </a:ln>
      </xdr:spPr>
    </xdr:pic>
    <xdr:clientData/>
  </xdr:twoCellAnchor>
  <xdr:twoCellAnchor>
    <xdr:from>
      <xdr:col>39</xdr:col>
      <xdr:colOff>22411</xdr:colOff>
      <xdr:row>143</xdr:row>
      <xdr:rowOff>22413</xdr:rowOff>
    </xdr:from>
    <xdr:to>
      <xdr:col>39</xdr:col>
      <xdr:colOff>1680881</xdr:colOff>
      <xdr:row>144</xdr:row>
      <xdr:rowOff>22413</xdr:rowOff>
    </xdr:to>
    <xdr:pic>
      <xdr:nvPicPr>
        <xdr:cNvPr id="163" name="Image 13"/>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58931735" y="171999089"/>
          <a:ext cx="1658470" cy="140073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22412</xdr:colOff>
      <xdr:row>144</xdr:row>
      <xdr:rowOff>0</xdr:rowOff>
    </xdr:from>
    <xdr:to>
      <xdr:col>39</xdr:col>
      <xdr:colOff>1680882</xdr:colOff>
      <xdr:row>145</xdr:row>
      <xdr:rowOff>0</xdr:rowOff>
    </xdr:to>
    <xdr:pic>
      <xdr:nvPicPr>
        <xdr:cNvPr id="164" name="Image 7"/>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58931736" y="173377412"/>
          <a:ext cx="1658470" cy="14007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44825</xdr:colOff>
      <xdr:row>145</xdr:row>
      <xdr:rowOff>0</xdr:rowOff>
    </xdr:from>
    <xdr:to>
      <xdr:col>39</xdr:col>
      <xdr:colOff>1703295</xdr:colOff>
      <xdr:row>146</xdr:row>
      <xdr:rowOff>0</xdr:rowOff>
    </xdr:to>
    <xdr:pic>
      <xdr:nvPicPr>
        <xdr:cNvPr id="165" name="Image 12"/>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rcRect/>
        <a:stretch>
          <a:fillRect/>
        </a:stretch>
      </xdr:blipFill>
      <xdr:spPr bwMode="auto">
        <a:xfrm>
          <a:off x="58954149" y="174778147"/>
          <a:ext cx="1658470" cy="14007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44824</xdr:colOff>
      <xdr:row>150</xdr:row>
      <xdr:rowOff>33618</xdr:rowOff>
    </xdr:from>
    <xdr:to>
      <xdr:col>39</xdr:col>
      <xdr:colOff>1703293</xdr:colOff>
      <xdr:row>150</xdr:row>
      <xdr:rowOff>1199030</xdr:rowOff>
    </xdr:to>
    <xdr:pic>
      <xdr:nvPicPr>
        <xdr:cNvPr id="168" name="Image 5"/>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58954148" y="182263677"/>
          <a:ext cx="1658469" cy="11654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9524</xdr:colOff>
      <xdr:row>382</xdr:row>
      <xdr:rowOff>19050</xdr:rowOff>
    </xdr:from>
    <xdr:to>
      <xdr:col>35</xdr:col>
      <xdr:colOff>9525</xdr:colOff>
      <xdr:row>383</xdr:row>
      <xdr:rowOff>9525</xdr:rowOff>
    </xdr:to>
    <xdr:pic>
      <xdr:nvPicPr>
        <xdr:cNvPr id="169" name="Image 168" descr="D:\DOSSIER SEAP\SEAP 2020\MATP\LES 03 LOTS\COLAS\RAPPORTS\RAPPORT HEBDOMADAIRE\DU 25 SEPTEMBRE 2020\PHOTOS\IMG_20200923_143619.jpg"/>
        <xdr:cNvPicPr/>
      </xdr:nvPicPr>
      <xdr:blipFill>
        <a:blip xmlns:r="http://schemas.openxmlformats.org/officeDocument/2006/relationships" r:embed="rId113" cstate="print">
          <a:extLst>
            <a:ext uri="{28A0092B-C50C-407E-A947-70E740481C1C}">
              <a14:useLocalDpi xmlns:a14="http://schemas.microsoft.com/office/drawing/2010/main"/>
            </a:ext>
          </a:extLst>
        </a:blip>
        <a:srcRect/>
        <a:stretch>
          <a:fillRect/>
        </a:stretch>
      </xdr:blipFill>
      <xdr:spPr bwMode="auto">
        <a:xfrm>
          <a:off x="49634774" y="409013025"/>
          <a:ext cx="1657351" cy="1009650"/>
        </a:xfrm>
        <a:prstGeom prst="rect">
          <a:avLst/>
        </a:prstGeom>
        <a:noFill/>
        <a:ln>
          <a:noFill/>
        </a:ln>
      </xdr:spPr>
    </xdr:pic>
    <xdr:clientData/>
  </xdr:twoCellAnchor>
  <xdr:twoCellAnchor>
    <xdr:from>
      <xdr:col>34</xdr:col>
      <xdr:colOff>9526</xdr:colOff>
      <xdr:row>383</xdr:row>
      <xdr:rowOff>12699</xdr:rowOff>
    </xdr:from>
    <xdr:to>
      <xdr:col>35</xdr:col>
      <xdr:colOff>0</xdr:colOff>
      <xdr:row>384</xdr:row>
      <xdr:rowOff>3174</xdr:rowOff>
    </xdr:to>
    <xdr:pic>
      <xdr:nvPicPr>
        <xdr:cNvPr id="170" name="Image 169" descr="D:\DOSSIER SEAP\SEAP 2020\MATP\LES 03 LOTS\COLAS\RAPPORTS\RAPPORT HEBDOMADAIRE\DU 25 SEPTEMBRE 2020\PHOTOS\IMG_20200923_102614.jpg"/>
        <xdr:cNvPicPr/>
      </xdr:nvPicPr>
      <xdr:blipFill>
        <a:blip xmlns:r="http://schemas.openxmlformats.org/officeDocument/2006/relationships" r:embed="rId114" cstate="print">
          <a:extLst>
            <a:ext uri="{28A0092B-C50C-407E-A947-70E740481C1C}">
              <a14:useLocalDpi xmlns:a14="http://schemas.microsoft.com/office/drawing/2010/main"/>
            </a:ext>
          </a:extLst>
        </a:blip>
        <a:srcRect/>
        <a:stretch>
          <a:fillRect/>
        </a:stretch>
      </xdr:blipFill>
      <xdr:spPr bwMode="auto">
        <a:xfrm>
          <a:off x="52511326" y="124462539"/>
          <a:ext cx="1697354" cy="1011555"/>
        </a:xfrm>
        <a:prstGeom prst="rect">
          <a:avLst/>
        </a:prstGeom>
        <a:noFill/>
        <a:ln>
          <a:noFill/>
        </a:ln>
      </xdr:spPr>
    </xdr:pic>
    <xdr:clientData/>
  </xdr:twoCellAnchor>
  <xdr:twoCellAnchor>
    <xdr:from>
      <xdr:col>34</xdr:col>
      <xdr:colOff>0</xdr:colOff>
      <xdr:row>119</xdr:row>
      <xdr:rowOff>0</xdr:rowOff>
    </xdr:from>
    <xdr:to>
      <xdr:col>35</xdr:col>
      <xdr:colOff>1</xdr:colOff>
      <xdr:row>120</xdr:row>
      <xdr:rowOff>1345</xdr:rowOff>
    </xdr:to>
    <xdr:pic>
      <xdr:nvPicPr>
        <xdr:cNvPr id="171" name="Image 170"/>
        <xdr:cNvPicPr preferRelativeResize="0"/>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bwMode="auto">
        <a:xfrm>
          <a:off x="52392943" y="117478629"/>
          <a:ext cx="1709058" cy="925285"/>
        </a:xfrm>
        <a:prstGeom prst="rect">
          <a:avLst/>
        </a:prstGeom>
        <a:noFill/>
        <a:ln>
          <a:noFill/>
        </a:ln>
      </xdr:spPr>
    </xdr:pic>
    <xdr:clientData/>
  </xdr:twoCellAnchor>
  <xdr:twoCellAnchor editAs="oneCell">
    <xdr:from>
      <xdr:col>34</xdr:col>
      <xdr:colOff>21772</xdr:colOff>
      <xdr:row>437</xdr:row>
      <xdr:rowOff>664029</xdr:rowOff>
    </xdr:from>
    <xdr:to>
      <xdr:col>35</xdr:col>
      <xdr:colOff>21772</xdr:colOff>
      <xdr:row>438</xdr:row>
      <xdr:rowOff>838200</xdr:rowOff>
    </xdr:to>
    <xdr:pic>
      <xdr:nvPicPr>
        <xdr:cNvPr id="172" name="Image 171"/>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bwMode="auto">
        <a:xfrm>
          <a:off x="52251429" y="1230086"/>
          <a:ext cx="1709057" cy="845562"/>
        </a:xfrm>
        <a:prstGeom prst="rect">
          <a:avLst/>
        </a:prstGeom>
        <a:noFill/>
        <a:ln>
          <a:noFill/>
        </a:ln>
      </xdr:spPr>
    </xdr:pic>
    <xdr:clientData/>
  </xdr:twoCellAnchor>
  <xdr:twoCellAnchor>
    <xdr:from>
      <xdr:col>34</xdr:col>
      <xdr:colOff>0</xdr:colOff>
      <xdr:row>282</xdr:row>
      <xdr:rowOff>9526</xdr:rowOff>
    </xdr:from>
    <xdr:to>
      <xdr:col>35</xdr:col>
      <xdr:colOff>0</xdr:colOff>
      <xdr:row>283</xdr:row>
      <xdr:rowOff>0</xdr:rowOff>
    </xdr:to>
    <xdr:pic>
      <xdr:nvPicPr>
        <xdr:cNvPr id="173" name="Image 3"/>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52501800" y="298469686"/>
          <a:ext cx="1706880" cy="101155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884299</xdr:colOff>
      <xdr:row>282</xdr:row>
      <xdr:rowOff>0</xdr:rowOff>
    </xdr:from>
    <xdr:to>
      <xdr:col>35</xdr:col>
      <xdr:colOff>0</xdr:colOff>
      <xdr:row>283</xdr:row>
      <xdr:rowOff>0</xdr:rowOff>
    </xdr:to>
    <xdr:pic>
      <xdr:nvPicPr>
        <xdr:cNvPr id="174" name="Image 14" descr="C:\Users\hp\AppData\Local\Microsoft\Windows\Temporary Internet Files\Content.Word\IMAG1557.jpg"/>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53386099" y="298460160"/>
          <a:ext cx="822581" cy="10210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283</xdr:row>
      <xdr:rowOff>0</xdr:rowOff>
    </xdr:from>
    <xdr:to>
      <xdr:col>35</xdr:col>
      <xdr:colOff>-1</xdr:colOff>
      <xdr:row>284</xdr:row>
      <xdr:rowOff>0</xdr:rowOff>
    </xdr:to>
    <xdr:pic>
      <xdr:nvPicPr>
        <xdr:cNvPr id="175" name="Image 1"/>
        <xdr:cNvPicPr>
          <a:picLocks noChangeAspect="1"/>
        </xdr:cNvPicPr>
      </xdr:nvPicPr>
      <xdr:blipFill>
        <a:blip xmlns:r="http://schemas.openxmlformats.org/officeDocument/2006/relationships" r:embed="rId119">
          <a:extLst>
            <a:ext uri="{28A0092B-C50C-407E-A947-70E740481C1C}">
              <a14:useLocalDpi xmlns:a14="http://schemas.microsoft.com/office/drawing/2010/main" val="0"/>
            </a:ext>
          </a:extLst>
        </a:blip>
        <a:srcRect l="18542" t="10625"/>
        <a:stretch>
          <a:fillRect/>
        </a:stretch>
      </xdr:blipFill>
      <xdr:spPr bwMode="auto">
        <a:xfrm>
          <a:off x="52501800" y="299481240"/>
          <a:ext cx="1706879" cy="10210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284</xdr:row>
      <xdr:rowOff>0</xdr:rowOff>
    </xdr:from>
    <xdr:to>
      <xdr:col>35</xdr:col>
      <xdr:colOff>0</xdr:colOff>
      <xdr:row>285</xdr:row>
      <xdr:rowOff>0</xdr:rowOff>
    </xdr:to>
    <xdr:pic>
      <xdr:nvPicPr>
        <xdr:cNvPr id="176" name="Image 2"/>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50985420" y="13129260"/>
          <a:ext cx="1706880" cy="102108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34</xdr:col>
      <xdr:colOff>10886</xdr:colOff>
      <xdr:row>1</xdr:row>
      <xdr:rowOff>370114</xdr:rowOff>
    </xdr:from>
    <xdr:to>
      <xdr:col>35</xdr:col>
      <xdr:colOff>7153</xdr:colOff>
      <xdr:row>8</xdr:row>
      <xdr:rowOff>0</xdr:rowOff>
    </xdr:to>
    <xdr:pic>
      <xdr:nvPicPr>
        <xdr:cNvPr id="177" name="Image 14"/>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52240543" y="544285"/>
          <a:ext cx="1705324" cy="125185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19051</xdr:colOff>
      <xdr:row>386</xdr:row>
      <xdr:rowOff>523875</xdr:rowOff>
    </xdr:from>
    <xdr:to>
      <xdr:col>35</xdr:col>
      <xdr:colOff>19051</xdr:colOff>
      <xdr:row>387</xdr:row>
      <xdr:rowOff>0</xdr:rowOff>
    </xdr:to>
    <xdr:pic>
      <xdr:nvPicPr>
        <xdr:cNvPr id="180" name="Image 20"/>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t="23434"/>
        <a:stretch>
          <a:fillRect/>
        </a:stretch>
      </xdr:blipFill>
      <xdr:spPr bwMode="auto">
        <a:xfrm>
          <a:off x="51004471" y="15695295"/>
          <a:ext cx="1706880" cy="4972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xdr:colOff>
      <xdr:row>386</xdr:row>
      <xdr:rowOff>0</xdr:rowOff>
    </xdr:from>
    <xdr:to>
      <xdr:col>35</xdr:col>
      <xdr:colOff>1</xdr:colOff>
      <xdr:row>386</xdr:row>
      <xdr:rowOff>523876</xdr:rowOff>
    </xdr:to>
    <xdr:pic>
      <xdr:nvPicPr>
        <xdr:cNvPr id="181" name="Image 21"/>
        <xdr:cNvPicPr>
          <a:picLocks noChangeAspect="1" noChangeArrowheads="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t="15765" b="27187"/>
        <a:stretch>
          <a:fillRect/>
        </a:stretch>
      </xdr:blipFill>
      <xdr:spPr bwMode="auto">
        <a:xfrm>
          <a:off x="50985421" y="15171420"/>
          <a:ext cx="1706880" cy="5238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28575</xdr:colOff>
      <xdr:row>421</xdr:row>
      <xdr:rowOff>28575</xdr:rowOff>
    </xdr:from>
    <xdr:to>
      <xdr:col>35</xdr:col>
      <xdr:colOff>0</xdr:colOff>
      <xdr:row>422</xdr:row>
      <xdr:rowOff>0</xdr:rowOff>
    </xdr:to>
    <xdr:pic>
      <xdr:nvPicPr>
        <xdr:cNvPr id="185" name="Image 184"/>
        <xdr:cNvPicPr preferRelativeResize="0">
          <a:picLocks/>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2412611" y="512993120"/>
          <a:ext cx="1675534" cy="1550844"/>
        </a:xfrm>
        <a:prstGeom prst="rect">
          <a:avLst/>
        </a:prstGeom>
      </xdr:spPr>
    </xdr:pic>
    <xdr:clientData/>
  </xdr:twoCellAnchor>
  <xdr:twoCellAnchor>
    <xdr:from>
      <xdr:col>34</xdr:col>
      <xdr:colOff>19050</xdr:colOff>
      <xdr:row>443</xdr:row>
      <xdr:rowOff>1352550</xdr:rowOff>
    </xdr:from>
    <xdr:to>
      <xdr:col>34</xdr:col>
      <xdr:colOff>1638300</xdr:colOff>
      <xdr:row>443</xdr:row>
      <xdr:rowOff>2838450</xdr:rowOff>
    </xdr:to>
    <xdr:pic>
      <xdr:nvPicPr>
        <xdr:cNvPr id="189" name="Picture 1332" descr="IMG_20201001_095930"/>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51004470" y="30643830"/>
          <a:ext cx="1619250" cy="457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28575</xdr:colOff>
      <xdr:row>445</xdr:row>
      <xdr:rowOff>2343150</xdr:rowOff>
    </xdr:from>
    <xdr:to>
      <xdr:col>34</xdr:col>
      <xdr:colOff>1619250</xdr:colOff>
      <xdr:row>445</xdr:row>
      <xdr:rowOff>3362325</xdr:rowOff>
    </xdr:to>
    <xdr:pic>
      <xdr:nvPicPr>
        <xdr:cNvPr id="193" name="Image 7"/>
        <xdr:cNvPicPr>
          <a:picLocks noChangeAspect="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l="13264" t="18878" b="24489"/>
        <a:stretch>
          <a:fillRect/>
        </a:stretch>
      </xdr:blipFill>
      <xdr:spPr bwMode="auto">
        <a:xfrm>
          <a:off x="51013995" y="34103310"/>
          <a:ext cx="1590675" cy="57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28574</xdr:colOff>
      <xdr:row>445</xdr:row>
      <xdr:rowOff>19050</xdr:rowOff>
    </xdr:from>
    <xdr:to>
      <xdr:col>35</xdr:col>
      <xdr:colOff>-1</xdr:colOff>
      <xdr:row>445</xdr:row>
      <xdr:rowOff>1298149</xdr:rowOff>
    </xdr:to>
    <xdr:pic>
      <xdr:nvPicPr>
        <xdr:cNvPr id="194" name="Image 25" descr="IMG_20201003_163808.jpg"/>
        <xdr:cNvPicPr>
          <a:picLocks noChangeAspect="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52530374" y="466850730"/>
          <a:ext cx="1678305" cy="12790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28576</xdr:colOff>
      <xdr:row>445</xdr:row>
      <xdr:rowOff>1257300</xdr:rowOff>
    </xdr:from>
    <xdr:to>
      <xdr:col>35</xdr:col>
      <xdr:colOff>0</xdr:colOff>
      <xdr:row>445</xdr:row>
      <xdr:rowOff>2010018</xdr:rowOff>
    </xdr:to>
    <xdr:pic>
      <xdr:nvPicPr>
        <xdr:cNvPr id="195" name="Image 26" descr="IMG_20201003_163903.jpg"/>
        <xdr:cNvPicPr>
          <a:picLocks noChangeAspect="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52530376" y="468088980"/>
          <a:ext cx="1678304" cy="75271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446</xdr:row>
      <xdr:rowOff>0</xdr:rowOff>
    </xdr:from>
    <xdr:to>
      <xdr:col>35</xdr:col>
      <xdr:colOff>0</xdr:colOff>
      <xdr:row>446</xdr:row>
      <xdr:rowOff>1150144</xdr:rowOff>
    </xdr:to>
    <xdr:pic>
      <xdr:nvPicPr>
        <xdr:cNvPr id="196" name="Image 27" descr="IMG_20201003_171935.jpg"/>
        <xdr:cNvPicPr>
          <a:picLocks noChangeAspect="1"/>
        </xdr:cNvPicPr>
      </xdr:nvPicPr>
      <xdr:blipFill>
        <a:blip xmlns:r="http://schemas.openxmlformats.org/officeDocument/2006/relationships" r:embed="rId128" cstate="print">
          <a:extLst>
            <a:ext uri="{28A0092B-C50C-407E-A947-70E740481C1C}">
              <a14:useLocalDpi xmlns:a14="http://schemas.microsoft.com/office/drawing/2010/main" val="0"/>
            </a:ext>
          </a:extLst>
        </a:blip>
        <a:srcRect l="6485" t="27483" b="12610"/>
        <a:stretch>
          <a:fillRect/>
        </a:stretch>
      </xdr:blipFill>
      <xdr:spPr bwMode="auto">
        <a:xfrm>
          <a:off x="50985420" y="34107120"/>
          <a:ext cx="1706880" cy="11501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446</xdr:row>
      <xdr:rowOff>1200150</xdr:rowOff>
    </xdr:from>
    <xdr:to>
      <xdr:col>35</xdr:col>
      <xdr:colOff>0</xdr:colOff>
      <xdr:row>447</xdr:row>
      <xdr:rowOff>0</xdr:rowOff>
    </xdr:to>
    <xdr:pic>
      <xdr:nvPicPr>
        <xdr:cNvPr id="197" name="Image 28" descr="IMG_20201003_171942.jpg"/>
        <xdr:cNvPicPr>
          <a:picLocks noChangeAspect="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52501800" y="470043510"/>
          <a:ext cx="170688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13607</xdr:colOff>
      <xdr:row>447</xdr:row>
      <xdr:rowOff>1093695</xdr:rowOff>
    </xdr:from>
    <xdr:to>
      <xdr:col>35</xdr:col>
      <xdr:colOff>10886</xdr:colOff>
      <xdr:row>448</xdr:row>
      <xdr:rowOff>286</xdr:rowOff>
    </xdr:to>
    <xdr:pic>
      <xdr:nvPicPr>
        <xdr:cNvPr id="198" name="Image 4"/>
        <xdr:cNvPicPr preferRelativeResize="0">
          <a:picLocks/>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50999027" y="35935920"/>
          <a:ext cx="1704159" cy="28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1</xdr:colOff>
      <xdr:row>447</xdr:row>
      <xdr:rowOff>537882</xdr:rowOff>
    </xdr:from>
    <xdr:to>
      <xdr:col>40</xdr:col>
      <xdr:colOff>1</xdr:colOff>
      <xdr:row>448</xdr:row>
      <xdr:rowOff>0</xdr:rowOff>
    </xdr:to>
    <xdr:pic>
      <xdr:nvPicPr>
        <xdr:cNvPr id="199" name="Image 18"/>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70758425" y="555865553"/>
          <a:ext cx="2061882" cy="6902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1</xdr:colOff>
      <xdr:row>447</xdr:row>
      <xdr:rowOff>0</xdr:rowOff>
    </xdr:from>
    <xdr:to>
      <xdr:col>40</xdr:col>
      <xdr:colOff>1</xdr:colOff>
      <xdr:row>447</xdr:row>
      <xdr:rowOff>537882</xdr:rowOff>
    </xdr:to>
    <xdr:pic>
      <xdr:nvPicPr>
        <xdr:cNvPr id="200" name="Image 19"/>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70758425" y="555327671"/>
          <a:ext cx="2061882" cy="5378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9525</xdr:colOff>
      <xdr:row>456</xdr:row>
      <xdr:rowOff>33987</xdr:rowOff>
    </xdr:from>
    <xdr:to>
      <xdr:col>35</xdr:col>
      <xdr:colOff>0</xdr:colOff>
      <xdr:row>456</xdr:row>
      <xdr:rowOff>5181601</xdr:rowOff>
    </xdr:to>
    <xdr:grpSp>
      <xdr:nvGrpSpPr>
        <xdr:cNvPr id="205" name="Groupe 204"/>
        <xdr:cNvGrpSpPr/>
      </xdr:nvGrpSpPr>
      <xdr:grpSpPr>
        <a:xfrm>
          <a:off x="51273075" y="200973387"/>
          <a:ext cx="1647825" cy="5147614"/>
          <a:chOff x="53086000" y="9969500"/>
          <a:chExt cx="1571626" cy="5055942"/>
        </a:xfrm>
      </xdr:grpSpPr>
      <xdr:pic>
        <xdr:nvPicPr>
          <xdr:cNvPr id="206" name="Image 205"/>
          <xdr:cNvPicPr>
            <a:picLocks noChangeAspect="1"/>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53086000" y="13827125"/>
            <a:ext cx="1571625" cy="1198317"/>
          </a:xfrm>
          <a:prstGeom prst="rect">
            <a:avLst/>
          </a:prstGeom>
        </xdr:spPr>
      </xdr:pic>
      <xdr:pic>
        <xdr:nvPicPr>
          <xdr:cNvPr id="207" name="Image 206"/>
          <xdr:cNvPicPr>
            <a:picLocks noChangeAspect="1"/>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53101875" y="11068364"/>
            <a:ext cx="1539875" cy="1314137"/>
          </a:xfrm>
          <a:prstGeom prst="rect">
            <a:avLst/>
          </a:prstGeom>
        </xdr:spPr>
      </xdr:pic>
      <xdr:pic>
        <xdr:nvPicPr>
          <xdr:cNvPr id="208" name="Image 207"/>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53101876" y="12477749"/>
            <a:ext cx="1555750" cy="1314325"/>
          </a:xfrm>
          <a:prstGeom prst="rect">
            <a:avLst/>
          </a:prstGeom>
        </xdr:spPr>
      </xdr:pic>
      <xdr:pic>
        <xdr:nvPicPr>
          <xdr:cNvPr id="209" name="Image 208"/>
          <xdr:cNvPicPr>
            <a:picLocks noChangeAspect="1"/>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53101874" y="9969500"/>
            <a:ext cx="1539875" cy="1058346"/>
          </a:xfrm>
          <a:prstGeom prst="rect">
            <a:avLst/>
          </a:prstGeom>
        </xdr:spPr>
      </xdr:pic>
    </xdr:grpSp>
    <xdr:clientData/>
  </xdr:twoCellAnchor>
  <xdr:twoCellAnchor>
    <xdr:from>
      <xdr:col>34</xdr:col>
      <xdr:colOff>15071</xdr:colOff>
      <xdr:row>461</xdr:row>
      <xdr:rowOff>3175</xdr:rowOff>
    </xdr:from>
    <xdr:to>
      <xdr:col>35</xdr:col>
      <xdr:colOff>0</xdr:colOff>
      <xdr:row>462</xdr:row>
      <xdr:rowOff>0</xdr:rowOff>
    </xdr:to>
    <xdr:pic>
      <xdr:nvPicPr>
        <xdr:cNvPr id="214" name="Image 213"/>
        <xdr:cNvPicPr>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52516871" y="492041815"/>
          <a:ext cx="1691809" cy="1276985"/>
        </a:xfrm>
        <a:prstGeom prst="rect">
          <a:avLst/>
        </a:prstGeom>
      </xdr:spPr>
    </xdr:pic>
    <xdr:clientData/>
  </xdr:twoCellAnchor>
  <xdr:twoCellAnchor>
    <xdr:from>
      <xdr:col>34</xdr:col>
      <xdr:colOff>0</xdr:colOff>
      <xdr:row>462</xdr:row>
      <xdr:rowOff>0</xdr:rowOff>
    </xdr:from>
    <xdr:to>
      <xdr:col>35</xdr:col>
      <xdr:colOff>0</xdr:colOff>
      <xdr:row>463</xdr:row>
      <xdr:rowOff>0</xdr:rowOff>
    </xdr:to>
    <xdr:pic>
      <xdr:nvPicPr>
        <xdr:cNvPr id="215" name="Image 214"/>
        <xdr:cNvPicPr>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52501800" y="493318800"/>
          <a:ext cx="1706880" cy="1280160"/>
        </a:xfrm>
        <a:prstGeom prst="rect">
          <a:avLst/>
        </a:prstGeom>
      </xdr:spPr>
    </xdr:pic>
    <xdr:clientData/>
  </xdr:twoCellAnchor>
  <xdr:twoCellAnchor>
    <xdr:from>
      <xdr:col>34</xdr:col>
      <xdr:colOff>1</xdr:colOff>
      <xdr:row>463</xdr:row>
      <xdr:rowOff>0</xdr:rowOff>
    </xdr:from>
    <xdr:to>
      <xdr:col>35</xdr:col>
      <xdr:colOff>1</xdr:colOff>
      <xdr:row>464</xdr:row>
      <xdr:rowOff>0</xdr:rowOff>
    </xdr:to>
    <xdr:pic>
      <xdr:nvPicPr>
        <xdr:cNvPr id="216" name="Image 215"/>
        <xdr:cNvPicPr>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52501801" y="494598960"/>
          <a:ext cx="1706880" cy="1097280"/>
        </a:xfrm>
        <a:prstGeom prst="rect">
          <a:avLst/>
        </a:prstGeom>
      </xdr:spPr>
    </xdr:pic>
    <xdr:clientData/>
  </xdr:twoCellAnchor>
  <xdr:twoCellAnchor>
    <xdr:from>
      <xdr:col>34</xdr:col>
      <xdr:colOff>0</xdr:colOff>
      <xdr:row>464</xdr:row>
      <xdr:rowOff>0</xdr:rowOff>
    </xdr:from>
    <xdr:to>
      <xdr:col>35</xdr:col>
      <xdr:colOff>0</xdr:colOff>
      <xdr:row>465</xdr:row>
      <xdr:rowOff>0</xdr:rowOff>
    </xdr:to>
    <xdr:grpSp>
      <xdr:nvGrpSpPr>
        <xdr:cNvPr id="217" name="Groupe 216"/>
        <xdr:cNvGrpSpPr>
          <a:grpSpLocks/>
        </xdr:cNvGrpSpPr>
      </xdr:nvGrpSpPr>
      <xdr:grpSpPr>
        <a:xfrm>
          <a:off x="51263550" y="206140050"/>
          <a:ext cx="1657350" cy="1047750"/>
          <a:chOff x="19073813" y="4095751"/>
          <a:chExt cx="1226343" cy="1119188"/>
        </a:xfrm>
      </xdr:grpSpPr>
      <xdr:pic>
        <xdr:nvPicPr>
          <xdr:cNvPr id="218" name="IMG_0003.JPG"/>
          <xdr:cNvPicPr/>
        </xdr:nvPicPr>
        <xdr:blipFill rotWithShape="1">
          <a:blip xmlns:r="http://schemas.openxmlformats.org/officeDocument/2006/relationships" r:embed="rId139" cstate="print">
            <a:extLst>
              <a:ext uri="{28A0092B-C50C-407E-A947-70E740481C1C}">
                <a14:useLocalDpi xmlns:a14="http://schemas.microsoft.com/office/drawing/2010/main" val="0"/>
              </a:ext>
            </a:extLst>
          </a:blip>
          <a:srcRect l="29252" t="28287" r="6717" b="18826"/>
          <a:stretch/>
        </xdr:blipFill>
        <xdr:spPr bwMode="auto">
          <a:xfrm>
            <a:off x="19073813" y="4095751"/>
            <a:ext cx="1226343" cy="571499"/>
          </a:xfrm>
          <a:prstGeom prst="rect">
            <a:avLst/>
          </a:prstGeom>
          <a:ln>
            <a:noFill/>
          </a:ln>
          <a:extLst>
            <a:ext uri="{53640926-AAD7-44D8-BBD7-CCE9431645EC}">
              <a14:shadowObscured xmlns:a14="http://schemas.microsoft.com/office/drawing/2010/main"/>
            </a:ext>
          </a:extLst>
        </xdr:spPr>
      </xdr:pic>
      <xdr:pic>
        <xdr:nvPicPr>
          <xdr:cNvPr id="219" name="IMG_0005.JPG"/>
          <xdr:cNvPicPr/>
        </xdr:nvPicPr>
        <xdr:blipFill rotWithShape="1">
          <a:blip xmlns:r="http://schemas.openxmlformats.org/officeDocument/2006/relationships" r:embed="rId140" cstate="print">
            <a:extLst>
              <a:ext uri="{28A0092B-C50C-407E-A947-70E740481C1C}">
                <a14:useLocalDpi xmlns:a14="http://schemas.microsoft.com/office/drawing/2010/main" val="0"/>
              </a:ext>
            </a:extLst>
          </a:blip>
          <a:srcRect t="17363" r="17547"/>
          <a:stretch/>
        </xdr:blipFill>
        <xdr:spPr bwMode="auto">
          <a:xfrm>
            <a:off x="19085720" y="4702975"/>
            <a:ext cx="1190624" cy="511964"/>
          </a:xfrm>
          <a:prstGeom prst="rect">
            <a:avLst/>
          </a:prstGeom>
          <a:ln>
            <a:noFill/>
          </a:ln>
          <a:extLst>
            <a:ext uri="{53640926-AAD7-44D8-BBD7-CCE9431645EC}">
              <a14:shadowObscured xmlns:a14="http://schemas.microsoft.com/office/drawing/2010/main"/>
            </a:ext>
          </a:extLst>
        </xdr:spPr>
      </xdr:pic>
    </xdr:grpSp>
    <xdr:clientData/>
  </xdr:twoCellAnchor>
  <xdr:twoCellAnchor editAs="oneCell">
    <xdr:from>
      <xdr:col>38</xdr:col>
      <xdr:colOff>1</xdr:colOff>
      <xdr:row>59</xdr:row>
      <xdr:rowOff>0</xdr:rowOff>
    </xdr:from>
    <xdr:to>
      <xdr:col>39</xdr:col>
      <xdr:colOff>1</xdr:colOff>
      <xdr:row>60</xdr:row>
      <xdr:rowOff>0</xdr:rowOff>
    </xdr:to>
    <xdr:pic>
      <xdr:nvPicPr>
        <xdr:cNvPr id="220" name="Image 219" descr="D:\DRAHTP ATSIMO ANDREFANA\TABLEAU DE BORD\COMPTE RENDU 11 OCTOBRE 2020\PHOTOS A ENVOYER\IMG_20201009_150924.jpg"/>
        <xdr:cNvPicPr preferRelativeResize="0"/>
      </xdr:nvPicPr>
      <xdr:blipFill>
        <a:blip xmlns:r="http://schemas.openxmlformats.org/officeDocument/2006/relationships" r:embed="rId141" cstate="print"/>
        <a:srcRect/>
        <a:stretch>
          <a:fillRect/>
        </a:stretch>
      </xdr:blipFill>
      <xdr:spPr bwMode="auto">
        <a:xfrm>
          <a:off x="58618583" y="61472618"/>
          <a:ext cx="1995053" cy="1233055"/>
        </a:xfrm>
        <a:prstGeom prst="rect">
          <a:avLst/>
        </a:prstGeom>
        <a:noFill/>
        <a:ln w="9525">
          <a:noFill/>
          <a:miter lim="800000"/>
          <a:headEnd/>
          <a:tailEnd/>
        </a:ln>
      </xdr:spPr>
    </xdr:pic>
    <xdr:clientData/>
  </xdr:twoCellAnchor>
  <xdr:twoCellAnchor>
    <xdr:from>
      <xdr:col>34</xdr:col>
      <xdr:colOff>11206</xdr:colOff>
      <xdr:row>427</xdr:row>
      <xdr:rowOff>11206</xdr:rowOff>
    </xdr:from>
    <xdr:to>
      <xdr:col>34</xdr:col>
      <xdr:colOff>1647264</xdr:colOff>
      <xdr:row>427</xdr:row>
      <xdr:rowOff>885265</xdr:rowOff>
    </xdr:to>
    <xdr:pic>
      <xdr:nvPicPr>
        <xdr:cNvPr id="229" name="Image 228"/>
        <xdr:cNvPicPr/>
      </xdr:nvPicPr>
      <xdr:blipFill>
        <a:blip xmlns:r="http://schemas.openxmlformats.org/officeDocument/2006/relationships" r:embed="rId142" cstate="print">
          <a:extLst>
            <a:ext uri="{BEBA8EAE-BF5A-486C-A8C5-ECC9F3942E4B}">
              <a14:imgProps xmlns:a14="http://schemas.microsoft.com/office/drawing/2010/main">
                <a14:imgLayer r:embed="rId143">
                  <a14:imgEffect>
                    <a14:brightnessContrast bright="40000"/>
                  </a14:imgEffect>
                </a14:imgLayer>
              </a14:imgProps>
            </a:ext>
            <a:ext uri="{28A0092B-C50C-407E-A947-70E740481C1C}">
              <a14:useLocalDpi xmlns:a14="http://schemas.microsoft.com/office/drawing/2010/main" val="0"/>
            </a:ext>
          </a:extLst>
        </a:blip>
        <a:srcRect/>
        <a:stretch>
          <a:fillRect/>
        </a:stretch>
      </xdr:blipFill>
      <xdr:spPr bwMode="auto">
        <a:xfrm>
          <a:off x="50919530" y="455463088"/>
          <a:ext cx="1636058" cy="874059"/>
        </a:xfrm>
        <a:prstGeom prst="rect">
          <a:avLst/>
        </a:prstGeom>
        <a:noFill/>
      </xdr:spPr>
    </xdr:pic>
    <xdr:clientData/>
  </xdr:twoCellAnchor>
  <xdr:twoCellAnchor>
    <xdr:from>
      <xdr:col>34</xdr:col>
      <xdr:colOff>11207</xdr:colOff>
      <xdr:row>427</xdr:row>
      <xdr:rowOff>862853</xdr:rowOff>
    </xdr:from>
    <xdr:to>
      <xdr:col>34</xdr:col>
      <xdr:colOff>1647264</xdr:colOff>
      <xdr:row>428</xdr:row>
      <xdr:rowOff>2</xdr:rowOff>
    </xdr:to>
    <xdr:pic>
      <xdr:nvPicPr>
        <xdr:cNvPr id="230" name="Image 229"/>
        <xdr:cNvPicPr/>
      </xdr:nvPicPr>
      <xdr:blipFill>
        <a:blip xmlns:r="http://schemas.openxmlformats.org/officeDocument/2006/relationships" r:embed="rId144" cstate="print">
          <a:extLst>
            <a:ext uri="{BEBA8EAE-BF5A-486C-A8C5-ECC9F3942E4B}">
              <a14:imgProps xmlns:a14="http://schemas.microsoft.com/office/drawing/2010/main">
                <a14:imgLayer r:embed="rId145">
                  <a14:imgEffect>
                    <a14:brightnessContrast bright="40000"/>
                  </a14:imgEffect>
                </a14:imgLayer>
              </a14:imgProps>
            </a:ext>
            <a:ext uri="{28A0092B-C50C-407E-A947-70E740481C1C}">
              <a14:useLocalDpi xmlns:a14="http://schemas.microsoft.com/office/drawing/2010/main" val="0"/>
            </a:ext>
          </a:extLst>
        </a:blip>
        <a:srcRect/>
        <a:stretch>
          <a:fillRect/>
        </a:stretch>
      </xdr:blipFill>
      <xdr:spPr bwMode="auto">
        <a:xfrm>
          <a:off x="50919531" y="456314735"/>
          <a:ext cx="1636057" cy="750796"/>
        </a:xfrm>
        <a:prstGeom prst="rect">
          <a:avLst/>
        </a:prstGeom>
        <a:noFill/>
      </xdr:spPr>
    </xdr:pic>
    <xdr:clientData/>
  </xdr:twoCellAnchor>
  <xdr:twoCellAnchor>
    <xdr:from>
      <xdr:col>39</xdr:col>
      <xdr:colOff>11205</xdr:colOff>
      <xdr:row>426</xdr:row>
      <xdr:rowOff>22411</xdr:rowOff>
    </xdr:from>
    <xdr:to>
      <xdr:col>39</xdr:col>
      <xdr:colOff>1725704</xdr:colOff>
      <xdr:row>426</xdr:row>
      <xdr:rowOff>851647</xdr:rowOff>
    </xdr:to>
    <xdr:pic>
      <xdr:nvPicPr>
        <xdr:cNvPr id="231" name="Image 230"/>
        <xdr:cNvPicPr/>
      </xdr:nvPicPr>
      <xdr:blipFill>
        <a:blip xmlns:r="http://schemas.openxmlformats.org/officeDocument/2006/relationships" r:embed="rId146" cstate="print">
          <a:extLst>
            <a:ext uri="{BEBA8EAE-BF5A-486C-A8C5-ECC9F3942E4B}">
              <a14:imgProps xmlns:a14="http://schemas.microsoft.com/office/drawing/2010/main">
                <a14:imgLayer r:embed="rId147">
                  <a14:imgEffect>
                    <a14:brightnessContrast bright="40000"/>
                  </a14:imgEffect>
                </a14:imgLayer>
              </a14:imgProps>
            </a:ext>
            <a:ext uri="{28A0092B-C50C-407E-A947-70E740481C1C}">
              <a14:useLocalDpi xmlns:a14="http://schemas.microsoft.com/office/drawing/2010/main" val="0"/>
            </a:ext>
          </a:extLst>
        </a:blip>
        <a:srcRect/>
        <a:stretch>
          <a:fillRect/>
        </a:stretch>
      </xdr:blipFill>
      <xdr:spPr bwMode="auto">
        <a:xfrm>
          <a:off x="58920529" y="455474293"/>
          <a:ext cx="1714499" cy="829236"/>
        </a:xfrm>
        <a:prstGeom prst="rect">
          <a:avLst/>
        </a:prstGeom>
        <a:noFill/>
      </xdr:spPr>
    </xdr:pic>
    <xdr:clientData/>
  </xdr:twoCellAnchor>
  <xdr:twoCellAnchor>
    <xdr:from>
      <xdr:col>39</xdr:col>
      <xdr:colOff>22411</xdr:colOff>
      <xdr:row>426</xdr:row>
      <xdr:rowOff>818030</xdr:rowOff>
    </xdr:from>
    <xdr:to>
      <xdr:col>39</xdr:col>
      <xdr:colOff>1748117</xdr:colOff>
      <xdr:row>426</xdr:row>
      <xdr:rowOff>1591236</xdr:rowOff>
    </xdr:to>
    <xdr:pic>
      <xdr:nvPicPr>
        <xdr:cNvPr id="232" name="Image 231"/>
        <xdr:cNvPicPr/>
      </xdr:nvPicPr>
      <xdr:blipFill>
        <a:blip xmlns:r="http://schemas.openxmlformats.org/officeDocument/2006/relationships" r:embed="rId148" cstate="print">
          <a:extLst>
            <a:ext uri="{BEBA8EAE-BF5A-486C-A8C5-ECC9F3942E4B}">
              <a14:imgProps xmlns:a14="http://schemas.microsoft.com/office/drawing/2010/main">
                <a14:imgLayer r:embed="rId149">
                  <a14:imgEffect>
                    <a14:brightnessContrast bright="40000"/>
                  </a14:imgEffect>
                </a14:imgLayer>
              </a14:imgProps>
            </a:ext>
            <a:ext uri="{28A0092B-C50C-407E-A947-70E740481C1C}">
              <a14:useLocalDpi xmlns:a14="http://schemas.microsoft.com/office/drawing/2010/main" val="0"/>
            </a:ext>
          </a:extLst>
        </a:blip>
        <a:srcRect/>
        <a:stretch>
          <a:fillRect/>
        </a:stretch>
      </xdr:blipFill>
      <xdr:spPr bwMode="auto">
        <a:xfrm>
          <a:off x="58931735" y="456269912"/>
          <a:ext cx="1725706" cy="773206"/>
        </a:xfrm>
        <a:prstGeom prst="rect">
          <a:avLst/>
        </a:prstGeom>
        <a:noFill/>
      </xdr:spPr>
    </xdr:pic>
    <xdr:clientData/>
  </xdr:twoCellAnchor>
  <xdr:twoCellAnchor>
    <xdr:from>
      <xdr:col>34</xdr:col>
      <xdr:colOff>-1</xdr:colOff>
      <xdr:row>428</xdr:row>
      <xdr:rowOff>100853</xdr:rowOff>
    </xdr:from>
    <xdr:to>
      <xdr:col>34</xdr:col>
      <xdr:colOff>1647264</xdr:colOff>
      <xdr:row>428</xdr:row>
      <xdr:rowOff>1557618</xdr:rowOff>
    </xdr:to>
    <xdr:pic>
      <xdr:nvPicPr>
        <xdr:cNvPr id="233" name="Image 232"/>
        <xdr:cNvPicPr/>
      </xdr:nvPicPr>
      <xdr:blipFill>
        <a:blip xmlns:r="http://schemas.openxmlformats.org/officeDocument/2006/relationships" r:embed="rId150" cstate="print">
          <a:extLst>
            <a:ext uri="{BEBA8EAE-BF5A-486C-A8C5-ECC9F3942E4B}">
              <a14:imgProps xmlns:a14="http://schemas.microsoft.com/office/drawing/2010/main">
                <a14:imgLayer r:embed="rId151">
                  <a14:imgEffect>
                    <a14:brightnessContrast bright="40000"/>
                  </a14:imgEffect>
                </a14:imgLayer>
              </a14:imgProps>
            </a:ext>
            <a:ext uri="{28A0092B-C50C-407E-A947-70E740481C1C}">
              <a14:useLocalDpi xmlns:a14="http://schemas.microsoft.com/office/drawing/2010/main" val="0"/>
            </a:ext>
          </a:extLst>
        </a:blip>
        <a:srcRect/>
        <a:stretch>
          <a:fillRect/>
        </a:stretch>
      </xdr:blipFill>
      <xdr:spPr bwMode="auto">
        <a:xfrm>
          <a:off x="50908323" y="457166382"/>
          <a:ext cx="1647265" cy="1456765"/>
        </a:xfrm>
        <a:prstGeom prst="rect">
          <a:avLst/>
        </a:prstGeom>
        <a:noFill/>
      </xdr:spPr>
    </xdr:pic>
    <xdr:clientData/>
  </xdr:twoCellAnchor>
  <xdr:twoCellAnchor>
    <xdr:from>
      <xdr:col>34</xdr:col>
      <xdr:colOff>-1</xdr:colOff>
      <xdr:row>128</xdr:row>
      <xdr:rowOff>0</xdr:rowOff>
    </xdr:from>
    <xdr:to>
      <xdr:col>35</xdr:col>
      <xdr:colOff>1</xdr:colOff>
      <xdr:row>129</xdr:row>
      <xdr:rowOff>0</xdr:rowOff>
    </xdr:to>
    <xdr:pic>
      <xdr:nvPicPr>
        <xdr:cNvPr id="225" name="Image 4" descr="IMG_5682.JPG"/>
        <xdr:cNvPicPr>
          <a:picLocks noChangeAspect="1" noChangeArrowheads="1"/>
        </xdr:cNvPicPr>
      </xdr:nvPicPr>
      <xdr:blipFill>
        <a:blip xmlns:r="http://schemas.openxmlformats.org/officeDocument/2006/relationships" r:embed="rId152" cstate="print"/>
        <a:srcRect/>
        <a:stretch>
          <a:fillRect/>
        </a:stretch>
      </xdr:blipFill>
      <xdr:spPr bwMode="auto">
        <a:xfrm>
          <a:off x="50908323" y="141463059"/>
          <a:ext cx="1658472" cy="1524000"/>
        </a:xfrm>
        <a:prstGeom prst="rect">
          <a:avLst/>
        </a:prstGeom>
        <a:noFill/>
        <a:ln w="9525">
          <a:noFill/>
          <a:miter lim="800000"/>
          <a:headEnd/>
          <a:tailEnd/>
        </a:ln>
      </xdr:spPr>
    </xdr:pic>
    <xdr:clientData/>
  </xdr:twoCellAnchor>
  <xdr:twoCellAnchor>
    <xdr:from>
      <xdr:col>34</xdr:col>
      <xdr:colOff>16703</xdr:colOff>
      <xdr:row>125</xdr:row>
      <xdr:rowOff>22412</xdr:rowOff>
    </xdr:from>
    <xdr:to>
      <xdr:col>35</xdr:col>
      <xdr:colOff>0</xdr:colOff>
      <xdr:row>126</xdr:row>
      <xdr:rowOff>0</xdr:rowOff>
    </xdr:to>
    <xdr:pic>
      <xdr:nvPicPr>
        <xdr:cNvPr id="228" name="Image 1" descr="IMG_5420.JPG"/>
        <xdr:cNvPicPr>
          <a:picLocks noChangeAspect="1" noChangeArrowheads="1"/>
        </xdr:cNvPicPr>
      </xdr:nvPicPr>
      <xdr:blipFill>
        <a:blip xmlns:r="http://schemas.openxmlformats.org/officeDocument/2006/relationships" r:embed="rId153" cstate="print"/>
        <a:srcRect/>
        <a:stretch>
          <a:fillRect/>
        </a:stretch>
      </xdr:blipFill>
      <xdr:spPr bwMode="auto">
        <a:xfrm>
          <a:off x="50925027" y="136196294"/>
          <a:ext cx="1641767" cy="1501588"/>
        </a:xfrm>
        <a:prstGeom prst="rect">
          <a:avLst/>
        </a:prstGeom>
        <a:noFill/>
        <a:ln w="9525">
          <a:noFill/>
          <a:miter lim="800000"/>
          <a:headEnd/>
          <a:tailEnd/>
        </a:ln>
      </xdr:spPr>
    </xdr:pic>
    <xdr:clientData/>
  </xdr:twoCellAnchor>
  <xdr:twoCellAnchor>
    <xdr:from>
      <xdr:col>34</xdr:col>
      <xdr:colOff>11206</xdr:colOff>
      <xdr:row>127</xdr:row>
      <xdr:rowOff>4022</xdr:rowOff>
    </xdr:from>
    <xdr:to>
      <xdr:col>35</xdr:col>
      <xdr:colOff>0</xdr:colOff>
      <xdr:row>128</xdr:row>
      <xdr:rowOff>0</xdr:rowOff>
    </xdr:to>
    <xdr:pic>
      <xdr:nvPicPr>
        <xdr:cNvPr id="237" name="Image 5" descr="IMG_20200908_135158_6.jpg"/>
        <xdr:cNvPicPr>
          <a:picLocks noChangeAspect="1" noChangeArrowheads="1"/>
        </xdr:cNvPicPr>
      </xdr:nvPicPr>
      <xdr:blipFill>
        <a:blip xmlns:r="http://schemas.openxmlformats.org/officeDocument/2006/relationships" r:embed="rId154" cstate="print"/>
        <a:srcRect/>
        <a:stretch>
          <a:fillRect/>
        </a:stretch>
      </xdr:blipFill>
      <xdr:spPr bwMode="auto">
        <a:xfrm>
          <a:off x="50919530" y="139763787"/>
          <a:ext cx="1647264" cy="1699272"/>
        </a:xfrm>
        <a:prstGeom prst="rect">
          <a:avLst/>
        </a:prstGeom>
        <a:noFill/>
        <a:ln w="9525">
          <a:noFill/>
          <a:miter lim="800000"/>
          <a:headEnd/>
          <a:tailEnd/>
        </a:ln>
      </xdr:spPr>
    </xdr:pic>
    <xdr:clientData/>
  </xdr:twoCellAnchor>
  <xdr:twoCellAnchor>
    <xdr:from>
      <xdr:col>34</xdr:col>
      <xdr:colOff>1</xdr:colOff>
      <xdr:row>126</xdr:row>
      <xdr:rowOff>1</xdr:rowOff>
    </xdr:from>
    <xdr:to>
      <xdr:col>35</xdr:col>
      <xdr:colOff>0</xdr:colOff>
      <xdr:row>127</xdr:row>
      <xdr:rowOff>0</xdr:rowOff>
    </xdr:to>
    <xdr:pic>
      <xdr:nvPicPr>
        <xdr:cNvPr id="239" name="Image 9" descr="IMG_20200908_173853_4.jpg"/>
        <xdr:cNvPicPr>
          <a:picLocks noChangeAspect="1" noChangeArrowheads="1"/>
        </xdr:cNvPicPr>
      </xdr:nvPicPr>
      <xdr:blipFill>
        <a:blip xmlns:r="http://schemas.openxmlformats.org/officeDocument/2006/relationships" r:embed="rId155" cstate="print"/>
        <a:srcRect/>
        <a:stretch>
          <a:fillRect/>
        </a:stretch>
      </xdr:blipFill>
      <xdr:spPr bwMode="auto">
        <a:xfrm>
          <a:off x="50908325" y="137697883"/>
          <a:ext cx="1658469" cy="2061882"/>
        </a:xfrm>
        <a:prstGeom prst="rect">
          <a:avLst/>
        </a:prstGeom>
        <a:noFill/>
        <a:ln w="9525">
          <a:noFill/>
          <a:miter lim="800000"/>
          <a:headEnd/>
          <a:tailEnd/>
        </a:ln>
      </xdr:spPr>
    </xdr:pic>
    <xdr:clientData/>
  </xdr:twoCellAnchor>
  <xdr:twoCellAnchor>
    <xdr:from>
      <xdr:col>34</xdr:col>
      <xdr:colOff>1</xdr:colOff>
      <xdr:row>131</xdr:row>
      <xdr:rowOff>0</xdr:rowOff>
    </xdr:from>
    <xdr:to>
      <xdr:col>35</xdr:col>
      <xdr:colOff>1</xdr:colOff>
      <xdr:row>132</xdr:row>
      <xdr:rowOff>0</xdr:rowOff>
    </xdr:to>
    <xdr:pic>
      <xdr:nvPicPr>
        <xdr:cNvPr id="243" name="Image 0" descr="IMG_5753.JPG"/>
        <xdr:cNvPicPr>
          <a:picLocks noChangeAspect="1" noChangeArrowheads="1"/>
        </xdr:cNvPicPr>
      </xdr:nvPicPr>
      <xdr:blipFill>
        <a:blip xmlns:r="http://schemas.openxmlformats.org/officeDocument/2006/relationships" r:embed="rId156" cstate="print"/>
        <a:srcRect/>
        <a:stretch>
          <a:fillRect/>
        </a:stretch>
      </xdr:blipFill>
      <xdr:spPr bwMode="auto">
        <a:xfrm>
          <a:off x="52384037" y="125702291"/>
          <a:ext cx="1704109" cy="1233054"/>
        </a:xfrm>
        <a:prstGeom prst="rect">
          <a:avLst/>
        </a:prstGeom>
        <a:noFill/>
        <a:ln w="9525">
          <a:noFill/>
          <a:miter lim="800000"/>
          <a:headEnd/>
          <a:tailEnd/>
        </a:ln>
      </xdr:spPr>
    </xdr:pic>
    <xdr:clientData/>
  </xdr:twoCellAnchor>
  <xdr:twoCellAnchor>
    <xdr:from>
      <xdr:col>38</xdr:col>
      <xdr:colOff>0</xdr:colOff>
      <xdr:row>44</xdr:row>
      <xdr:rowOff>0</xdr:rowOff>
    </xdr:from>
    <xdr:to>
      <xdr:col>39</xdr:col>
      <xdr:colOff>0</xdr:colOff>
      <xdr:row>45</xdr:row>
      <xdr:rowOff>0</xdr:rowOff>
    </xdr:to>
    <xdr:pic>
      <xdr:nvPicPr>
        <xdr:cNvPr id="240" name="Image 239" descr="C:\Users\davidso\Desktop\WhatsApp Images\IMG-20200924-WA0008.jpg"/>
        <xdr:cNvPicPr preferRelativeResize="0"/>
      </xdr:nvPicPr>
      <xdr:blipFill>
        <a:blip xmlns:r="http://schemas.openxmlformats.org/officeDocument/2006/relationships" r:embed="rId157"/>
        <a:srcRect/>
        <a:stretch>
          <a:fillRect/>
        </a:stretch>
      </xdr:blipFill>
      <xdr:spPr bwMode="auto">
        <a:xfrm>
          <a:off x="58618582" y="43420145"/>
          <a:ext cx="1995054" cy="1399310"/>
        </a:xfrm>
        <a:prstGeom prst="rect">
          <a:avLst/>
        </a:prstGeom>
        <a:noFill/>
        <a:ln w="9525">
          <a:noFill/>
          <a:miter lim="800000"/>
          <a:headEnd/>
          <a:tailEnd/>
        </a:ln>
      </xdr:spPr>
    </xdr:pic>
    <xdr:clientData/>
  </xdr:twoCellAnchor>
  <xdr:twoCellAnchor>
    <xdr:from>
      <xdr:col>38</xdr:col>
      <xdr:colOff>1</xdr:colOff>
      <xdr:row>45</xdr:row>
      <xdr:rowOff>1</xdr:rowOff>
    </xdr:from>
    <xdr:to>
      <xdr:col>39</xdr:col>
      <xdr:colOff>1</xdr:colOff>
      <xdr:row>46</xdr:row>
      <xdr:rowOff>0</xdr:rowOff>
    </xdr:to>
    <xdr:pic>
      <xdr:nvPicPr>
        <xdr:cNvPr id="241" name="Picture 5" descr="IMG_4893"/>
        <xdr:cNvPicPr>
          <a:picLocks noChangeAspect="1" noChangeArrowheads="1"/>
        </xdr:cNvPicPr>
      </xdr:nvPicPr>
      <xdr:blipFill>
        <a:blip xmlns:r="http://schemas.openxmlformats.org/officeDocument/2006/relationships" r:embed="rId12" cstate="print"/>
        <a:srcRect b="4172"/>
        <a:stretch>
          <a:fillRect/>
        </a:stretch>
      </xdr:blipFill>
      <xdr:spPr bwMode="auto">
        <a:xfrm>
          <a:off x="58618583" y="44819456"/>
          <a:ext cx="1995054" cy="1399308"/>
        </a:xfrm>
        <a:prstGeom prst="rect">
          <a:avLst/>
        </a:prstGeom>
        <a:noFill/>
        <a:ln w="9525" algn="in">
          <a:noFill/>
          <a:miter lim="800000"/>
          <a:headEnd/>
          <a:tailEnd/>
        </a:ln>
        <a:effectLst/>
      </xdr:spPr>
    </xdr:pic>
    <xdr:clientData/>
  </xdr:twoCellAnchor>
  <xdr:twoCellAnchor>
    <xdr:from>
      <xdr:col>38</xdr:col>
      <xdr:colOff>0</xdr:colOff>
      <xdr:row>46</xdr:row>
      <xdr:rowOff>0</xdr:rowOff>
    </xdr:from>
    <xdr:to>
      <xdr:col>39</xdr:col>
      <xdr:colOff>0</xdr:colOff>
      <xdr:row>47</xdr:row>
      <xdr:rowOff>0</xdr:rowOff>
    </xdr:to>
    <xdr:pic>
      <xdr:nvPicPr>
        <xdr:cNvPr id="242" name="Image 241" descr="D:\DRAHTP ATSIMO ANDREFANA\CP18\VITASOA MR RNT55\PHOTOS RP\IMG-20201013-WA0022.jpg"/>
        <xdr:cNvPicPr/>
      </xdr:nvPicPr>
      <xdr:blipFill>
        <a:blip xmlns:r="http://schemas.openxmlformats.org/officeDocument/2006/relationships" r:embed="rId158" cstate="print"/>
        <a:srcRect/>
        <a:stretch>
          <a:fillRect/>
        </a:stretch>
      </xdr:blipFill>
      <xdr:spPr bwMode="auto">
        <a:xfrm>
          <a:off x="58618582" y="46218764"/>
          <a:ext cx="1995054" cy="1399309"/>
        </a:xfrm>
        <a:prstGeom prst="rect">
          <a:avLst/>
        </a:prstGeom>
        <a:noFill/>
        <a:ln w="9525">
          <a:noFill/>
          <a:miter lim="800000"/>
          <a:headEnd/>
          <a:tailEnd/>
        </a:ln>
      </xdr:spPr>
    </xdr:pic>
    <xdr:clientData/>
  </xdr:twoCellAnchor>
  <xdr:twoCellAnchor>
    <xdr:from>
      <xdr:col>38</xdr:col>
      <xdr:colOff>1</xdr:colOff>
      <xdr:row>51</xdr:row>
      <xdr:rowOff>0</xdr:rowOff>
    </xdr:from>
    <xdr:to>
      <xdr:col>39</xdr:col>
      <xdr:colOff>1</xdr:colOff>
      <xdr:row>52</xdr:row>
      <xdr:rowOff>-1</xdr:rowOff>
    </xdr:to>
    <xdr:pic>
      <xdr:nvPicPr>
        <xdr:cNvPr id="244" name="Image 243" descr="C:\Users\MAMY\Desktop\Camera\IMG_20201007_121929.jpg"/>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b="27587"/>
        <a:stretch>
          <a:fillRect/>
        </a:stretch>
      </xdr:blipFill>
      <xdr:spPr bwMode="auto">
        <a:xfrm>
          <a:off x="58618583" y="51635891"/>
          <a:ext cx="1995054" cy="1163781"/>
        </a:xfrm>
        <a:prstGeom prst="rect">
          <a:avLst/>
        </a:prstGeom>
        <a:noFill/>
        <a:ln>
          <a:noFill/>
        </a:ln>
      </xdr:spPr>
    </xdr:pic>
    <xdr:clientData/>
  </xdr:twoCellAnchor>
  <xdr:twoCellAnchor>
    <xdr:from>
      <xdr:col>38</xdr:col>
      <xdr:colOff>1</xdr:colOff>
      <xdr:row>55</xdr:row>
      <xdr:rowOff>0</xdr:rowOff>
    </xdr:from>
    <xdr:to>
      <xdr:col>39</xdr:col>
      <xdr:colOff>1</xdr:colOff>
      <xdr:row>55</xdr:row>
      <xdr:rowOff>1</xdr:rowOff>
    </xdr:to>
    <xdr:pic>
      <xdr:nvPicPr>
        <xdr:cNvPr id="245" name="Image 244" descr="C:\Users\MAMY\Desktop\Camera\IMG_20201007_121929.jpg"/>
        <xdr:cNvPicPr preferRelativeResize="0"/>
      </xdr:nvPicPr>
      <xdr:blipFill>
        <a:blip xmlns:r="http://schemas.openxmlformats.org/officeDocument/2006/relationships" r:embed="rId160" cstate="print">
          <a:extLst>
            <a:ext uri="{28A0092B-C50C-407E-A947-70E740481C1C}">
              <a14:useLocalDpi xmlns:a14="http://schemas.microsoft.com/office/drawing/2010/main" val="0"/>
            </a:ext>
          </a:extLst>
        </a:blip>
        <a:srcRect b="27587"/>
        <a:stretch>
          <a:fillRect/>
        </a:stretch>
      </xdr:blipFill>
      <xdr:spPr bwMode="auto">
        <a:xfrm>
          <a:off x="58618583" y="55418183"/>
          <a:ext cx="1995054" cy="872836"/>
        </a:xfrm>
        <a:prstGeom prst="rect">
          <a:avLst/>
        </a:prstGeom>
        <a:noFill/>
        <a:ln>
          <a:noFill/>
        </a:ln>
      </xdr:spPr>
    </xdr:pic>
    <xdr:clientData/>
  </xdr:twoCellAnchor>
  <xdr:twoCellAnchor>
    <xdr:from>
      <xdr:col>34</xdr:col>
      <xdr:colOff>0</xdr:colOff>
      <xdr:row>344</xdr:row>
      <xdr:rowOff>2160567</xdr:rowOff>
    </xdr:from>
    <xdr:to>
      <xdr:col>35</xdr:col>
      <xdr:colOff>0</xdr:colOff>
      <xdr:row>346</xdr:row>
      <xdr:rowOff>1</xdr:rowOff>
    </xdr:to>
    <xdr:pic>
      <xdr:nvPicPr>
        <xdr:cNvPr id="246" name="Image 245">
          <a:extLst>
            <a:ext uri="{FF2B5EF4-FFF2-40B4-BE49-F238E27FC236}">
              <a16:creationId xmlns:a16="http://schemas.microsoft.com/office/drawing/2014/main" id="{5FD188A9-028D-42CE-87B7-DD4DAAA3ACC6}"/>
            </a:ext>
          </a:extLst>
        </xdr:cNvPr>
        <xdr:cNvPicPr preferRelativeResize="0">
          <a:picLocks/>
        </xdr:cNvPicPr>
      </xdr:nvPicPr>
      <xdr:blipFill>
        <a:blip xmlns:r="http://schemas.openxmlformats.org/officeDocument/2006/relationships" r:embed="rId161" cstate="email">
          <a:extLst>
            <a:ext uri="{28A0092B-C50C-407E-A947-70E740481C1C}">
              <a14:useLocalDpi xmlns:a14="http://schemas.microsoft.com/office/drawing/2010/main"/>
            </a:ext>
          </a:extLst>
        </a:blip>
        <a:stretch>
          <a:fillRect/>
        </a:stretch>
      </xdr:blipFill>
      <xdr:spPr>
        <a:xfrm>
          <a:off x="52384036" y="430307585"/>
          <a:ext cx="1704109" cy="887434"/>
        </a:xfrm>
        <a:prstGeom prst="rect">
          <a:avLst/>
        </a:prstGeom>
      </xdr:spPr>
    </xdr:pic>
    <xdr:clientData/>
  </xdr:twoCellAnchor>
  <xdr:twoCellAnchor>
    <xdr:from>
      <xdr:col>34</xdr:col>
      <xdr:colOff>0</xdr:colOff>
      <xdr:row>345</xdr:row>
      <xdr:rowOff>872504</xdr:rowOff>
    </xdr:from>
    <xdr:to>
      <xdr:col>35</xdr:col>
      <xdr:colOff>0</xdr:colOff>
      <xdr:row>347</xdr:row>
      <xdr:rowOff>0</xdr:rowOff>
    </xdr:to>
    <xdr:pic>
      <xdr:nvPicPr>
        <xdr:cNvPr id="247" name="Image 246">
          <a:extLst>
            <a:ext uri="{FF2B5EF4-FFF2-40B4-BE49-F238E27FC236}">
              <a16:creationId xmlns:a16="http://schemas.microsoft.com/office/drawing/2014/main" id="{FFD506C9-D0CD-4478-95F5-FE7FAA143381}"/>
            </a:ext>
          </a:extLst>
        </xdr:cNvPr>
        <xdr:cNvPicPr preferRelativeResize="0">
          <a:picLocks/>
        </xdr:cNvPicPr>
      </xdr:nvPicPr>
      <xdr:blipFill>
        <a:blip xmlns:r="http://schemas.openxmlformats.org/officeDocument/2006/relationships" r:embed="rId162" cstate="email">
          <a:extLst>
            <a:ext uri="{28A0092B-C50C-407E-A947-70E740481C1C}">
              <a14:useLocalDpi xmlns:a14="http://schemas.microsoft.com/office/drawing/2010/main"/>
            </a:ext>
          </a:extLst>
        </a:blip>
        <a:stretch>
          <a:fillRect/>
        </a:stretch>
      </xdr:blipFill>
      <xdr:spPr>
        <a:xfrm>
          <a:off x="52384036" y="431194686"/>
          <a:ext cx="1704109" cy="873169"/>
        </a:xfrm>
        <a:prstGeom prst="rect">
          <a:avLst/>
        </a:prstGeom>
      </xdr:spPr>
    </xdr:pic>
    <xdr:clientData/>
  </xdr:twoCellAnchor>
  <xdr:twoCellAnchor>
    <xdr:from>
      <xdr:col>34</xdr:col>
      <xdr:colOff>0</xdr:colOff>
      <xdr:row>347</xdr:row>
      <xdr:rowOff>0</xdr:rowOff>
    </xdr:from>
    <xdr:to>
      <xdr:col>35</xdr:col>
      <xdr:colOff>0</xdr:colOff>
      <xdr:row>348</xdr:row>
      <xdr:rowOff>1</xdr:rowOff>
    </xdr:to>
    <xdr:pic>
      <xdr:nvPicPr>
        <xdr:cNvPr id="248" name="Image 247">
          <a:extLst>
            <a:ext uri="{FF2B5EF4-FFF2-40B4-BE49-F238E27FC236}">
              <a16:creationId xmlns:a16="http://schemas.microsoft.com/office/drawing/2014/main" id="{8EB1DE40-172A-45CC-94AB-1D28E3142E02}"/>
            </a:ext>
          </a:extLst>
        </xdr:cNvPr>
        <xdr:cNvPicPr preferRelativeResize="0">
          <a:picLocks/>
        </xdr:cNvPicPr>
      </xdr:nvPicPr>
      <xdr:blipFill>
        <a:blip xmlns:r="http://schemas.openxmlformats.org/officeDocument/2006/relationships" r:embed="rId163" cstate="email">
          <a:extLst>
            <a:ext uri="{28A0092B-C50C-407E-A947-70E740481C1C}">
              <a14:useLocalDpi xmlns:a14="http://schemas.microsoft.com/office/drawing/2010/main"/>
            </a:ext>
          </a:extLst>
        </a:blip>
        <a:stretch>
          <a:fillRect/>
        </a:stretch>
      </xdr:blipFill>
      <xdr:spPr>
        <a:xfrm>
          <a:off x="52384036" y="432067855"/>
          <a:ext cx="1704109" cy="872837"/>
        </a:xfrm>
        <a:prstGeom prst="rect">
          <a:avLst/>
        </a:prstGeom>
      </xdr:spPr>
    </xdr:pic>
    <xdr:clientData/>
  </xdr:twoCellAnchor>
  <xdr:twoCellAnchor>
    <xdr:from>
      <xdr:col>34</xdr:col>
      <xdr:colOff>0</xdr:colOff>
      <xdr:row>348</xdr:row>
      <xdr:rowOff>0</xdr:rowOff>
    </xdr:from>
    <xdr:to>
      <xdr:col>35</xdr:col>
      <xdr:colOff>0</xdr:colOff>
      <xdr:row>349</xdr:row>
      <xdr:rowOff>1</xdr:rowOff>
    </xdr:to>
    <xdr:pic>
      <xdr:nvPicPr>
        <xdr:cNvPr id="249" name="Image 248">
          <a:extLst>
            <a:ext uri="{FF2B5EF4-FFF2-40B4-BE49-F238E27FC236}">
              <a16:creationId xmlns:a16="http://schemas.microsoft.com/office/drawing/2014/main" id="{1FCC3DA3-1C05-40D2-A4D0-6543886D5892}"/>
            </a:ext>
          </a:extLst>
        </xdr:cNvPr>
        <xdr:cNvPicPr preferRelativeResize="0">
          <a:picLocks/>
        </xdr:cNvPicPr>
      </xdr:nvPicPr>
      <xdr:blipFill>
        <a:blip xmlns:r="http://schemas.openxmlformats.org/officeDocument/2006/relationships" r:embed="rId164" cstate="email">
          <a:extLst>
            <a:ext uri="{28A0092B-C50C-407E-A947-70E740481C1C}">
              <a14:useLocalDpi xmlns:a14="http://schemas.microsoft.com/office/drawing/2010/main"/>
            </a:ext>
          </a:extLst>
        </a:blip>
        <a:stretch>
          <a:fillRect/>
        </a:stretch>
      </xdr:blipFill>
      <xdr:spPr>
        <a:xfrm>
          <a:off x="52384036" y="432940691"/>
          <a:ext cx="1704109" cy="872837"/>
        </a:xfrm>
        <a:prstGeom prst="rect">
          <a:avLst/>
        </a:prstGeom>
      </xdr:spPr>
    </xdr:pic>
    <xdr:clientData/>
  </xdr:twoCellAnchor>
  <xdr:twoCellAnchor>
    <xdr:from>
      <xdr:col>34</xdr:col>
      <xdr:colOff>47626</xdr:colOff>
      <xdr:row>349</xdr:row>
      <xdr:rowOff>1</xdr:rowOff>
    </xdr:from>
    <xdr:to>
      <xdr:col>35</xdr:col>
      <xdr:colOff>1</xdr:colOff>
      <xdr:row>350</xdr:row>
      <xdr:rowOff>0</xdr:rowOff>
    </xdr:to>
    <xdr:pic>
      <xdr:nvPicPr>
        <xdr:cNvPr id="250" name="Image 249">
          <a:extLst>
            <a:ext uri="{FF2B5EF4-FFF2-40B4-BE49-F238E27FC236}">
              <a16:creationId xmlns:a16="http://schemas.microsoft.com/office/drawing/2014/main" id="{63DEBDD7-FDC1-4A61-8BAC-7764FD2152AC}"/>
            </a:ext>
          </a:extLst>
        </xdr:cNvPr>
        <xdr:cNvPicPr preferRelativeResize="0">
          <a:picLocks/>
        </xdr:cNvPicPr>
      </xdr:nvPicPr>
      <xdr:blipFill>
        <a:blip xmlns:r="http://schemas.openxmlformats.org/officeDocument/2006/relationships" r:embed="rId165" cstate="email">
          <a:extLst>
            <a:ext uri="{28A0092B-C50C-407E-A947-70E740481C1C}">
              <a14:useLocalDpi xmlns:a14="http://schemas.microsoft.com/office/drawing/2010/main"/>
            </a:ext>
          </a:extLst>
        </a:blip>
        <a:stretch>
          <a:fillRect/>
        </a:stretch>
      </xdr:blipFill>
      <xdr:spPr>
        <a:xfrm>
          <a:off x="52431662" y="434755637"/>
          <a:ext cx="1656484" cy="872836"/>
        </a:xfrm>
        <a:prstGeom prst="rect">
          <a:avLst/>
        </a:prstGeom>
      </xdr:spPr>
    </xdr:pic>
    <xdr:clientData/>
  </xdr:twoCellAnchor>
  <xdr:twoCellAnchor>
    <xdr:from>
      <xdr:col>34</xdr:col>
      <xdr:colOff>0</xdr:colOff>
      <xdr:row>356</xdr:row>
      <xdr:rowOff>0</xdr:rowOff>
    </xdr:from>
    <xdr:to>
      <xdr:col>35</xdr:col>
      <xdr:colOff>0</xdr:colOff>
      <xdr:row>357</xdr:row>
      <xdr:rowOff>0</xdr:rowOff>
    </xdr:to>
    <xdr:pic>
      <xdr:nvPicPr>
        <xdr:cNvPr id="251" name="Image 250">
          <a:extLst>
            <a:ext uri="{FF2B5EF4-FFF2-40B4-BE49-F238E27FC236}">
              <a16:creationId xmlns:a16="http://schemas.microsoft.com/office/drawing/2014/main" id="{CF5067EC-69BB-4A5B-BB48-5F6308438FAD}"/>
            </a:ext>
          </a:extLst>
        </xdr:cNvPr>
        <xdr:cNvPicPr preferRelativeResize="0">
          <a:picLocks/>
        </xdr:cNvPicPr>
      </xdr:nvPicPr>
      <xdr:blipFill>
        <a:blip xmlns:r="http://schemas.openxmlformats.org/officeDocument/2006/relationships" r:embed="rId166">
          <a:extLst>
            <a:ext uri="{28A0092B-C50C-407E-A947-70E740481C1C}">
              <a14:useLocalDpi xmlns:a14="http://schemas.microsoft.com/office/drawing/2010/main"/>
            </a:ext>
          </a:extLst>
        </a:blip>
        <a:srcRect/>
        <a:stretch/>
      </xdr:blipFill>
      <xdr:spPr bwMode="auto">
        <a:xfrm>
          <a:off x="52384036" y="444149018"/>
          <a:ext cx="1704109" cy="2272146"/>
        </a:xfrm>
        <a:prstGeom prst="rect">
          <a:avLst/>
        </a:prstGeom>
        <a:noFill/>
        <a:ln>
          <a:noFill/>
        </a:ln>
      </xdr:spPr>
    </xdr:pic>
    <xdr:clientData/>
  </xdr:twoCellAnchor>
  <xdr:twoCellAnchor>
    <xdr:from>
      <xdr:col>34</xdr:col>
      <xdr:colOff>0</xdr:colOff>
      <xdr:row>350</xdr:row>
      <xdr:rowOff>0</xdr:rowOff>
    </xdr:from>
    <xdr:to>
      <xdr:col>35</xdr:col>
      <xdr:colOff>0</xdr:colOff>
      <xdr:row>351</xdr:row>
      <xdr:rowOff>0</xdr:rowOff>
    </xdr:to>
    <xdr:pic>
      <xdr:nvPicPr>
        <xdr:cNvPr id="252" name="Image 251">
          <a:extLst>
            <a:ext uri="{FF2B5EF4-FFF2-40B4-BE49-F238E27FC236}">
              <a16:creationId xmlns:a16="http://schemas.microsoft.com/office/drawing/2014/main" id="{1F823DEE-31BF-4DAE-85CB-94E977B03445}"/>
            </a:ext>
          </a:extLst>
        </xdr:cNvPr>
        <xdr:cNvPicPr preferRelativeResize="0">
          <a:picLocks/>
        </xdr:cNvPicPr>
      </xdr:nvPicPr>
      <xdr:blipFill>
        <a:blip xmlns:r="http://schemas.openxmlformats.org/officeDocument/2006/relationships" r:embed="rId167" cstate="email">
          <a:extLst>
            <a:ext uri="{28A0092B-C50C-407E-A947-70E740481C1C}">
              <a14:useLocalDpi xmlns:a14="http://schemas.microsoft.com/office/drawing/2010/main"/>
            </a:ext>
          </a:extLst>
        </a:blip>
        <a:stretch>
          <a:fillRect/>
        </a:stretch>
      </xdr:blipFill>
      <xdr:spPr>
        <a:xfrm>
          <a:off x="52384036" y="435628473"/>
          <a:ext cx="1704109" cy="2272145"/>
        </a:xfrm>
        <a:prstGeom prst="rect">
          <a:avLst/>
        </a:prstGeom>
      </xdr:spPr>
    </xdr:pic>
    <xdr:clientData/>
  </xdr:twoCellAnchor>
  <xdr:twoCellAnchor>
    <xdr:from>
      <xdr:col>34</xdr:col>
      <xdr:colOff>0</xdr:colOff>
      <xdr:row>353</xdr:row>
      <xdr:rowOff>0</xdr:rowOff>
    </xdr:from>
    <xdr:to>
      <xdr:col>35</xdr:col>
      <xdr:colOff>0</xdr:colOff>
      <xdr:row>354</xdr:row>
      <xdr:rowOff>0</xdr:rowOff>
    </xdr:to>
    <xdr:pic>
      <xdr:nvPicPr>
        <xdr:cNvPr id="253" name="Image 252">
          <a:extLst>
            <a:ext uri="{FF2B5EF4-FFF2-40B4-BE49-F238E27FC236}">
              <a16:creationId xmlns:a16="http://schemas.microsoft.com/office/drawing/2014/main" id="{941C6238-F90F-4738-BEF5-716C0E92088A}"/>
            </a:ext>
          </a:extLst>
        </xdr:cNvPr>
        <xdr:cNvPicPr preferRelativeResize="0">
          <a:picLocks/>
        </xdr:cNvPicPr>
      </xdr:nvPicPr>
      <xdr:blipFill>
        <a:blip xmlns:r="http://schemas.openxmlformats.org/officeDocument/2006/relationships" r:embed="rId168" cstate="email">
          <a:extLst>
            <a:ext uri="{28A0092B-C50C-407E-A947-70E740481C1C}">
              <a14:useLocalDpi xmlns:a14="http://schemas.microsoft.com/office/drawing/2010/main"/>
            </a:ext>
          </a:extLst>
        </a:blip>
        <a:stretch>
          <a:fillRect/>
        </a:stretch>
      </xdr:blipFill>
      <xdr:spPr>
        <a:xfrm>
          <a:off x="52384036" y="440255891"/>
          <a:ext cx="1704109" cy="2272145"/>
        </a:xfrm>
        <a:prstGeom prst="rect">
          <a:avLst/>
        </a:prstGeom>
      </xdr:spPr>
    </xdr:pic>
    <xdr:clientData/>
  </xdr:twoCellAnchor>
  <xdr:twoCellAnchor>
    <xdr:from>
      <xdr:col>34</xdr:col>
      <xdr:colOff>0</xdr:colOff>
      <xdr:row>358</xdr:row>
      <xdr:rowOff>0</xdr:rowOff>
    </xdr:from>
    <xdr:to>
      <xdr:col>35</xdr:col>
      <xdr:colOff>0</xdr:colOff>
      <xdr:row>359</xdr:row>
      <xdr:rowOff>0</xdr:rowOff>
    </xdr:to>
    <xdr:pic>
      <xdr:nvPicPr>
        <xdr:cNvPr id="254" name="Image 253">
          <a:extLst>
            <a:ext uri="{FF2B5EF4-FFF2-40B4-BE49-F238E27FC236}">
              <a16:creationId xmlns:a16="http://schemas.microsoft.com/office/drawing/2014/main" id="{CAA0D7CD-3ADD-49A6-AFA5-D021626D0326}"/>
            </a:ext>
          </a:extLst>
        </xdr:cNvPr>
        <xdr:cNvPicPr preferRelativeResize="0">
          <a:picLocks/>
        </xdr:cNvPicPr>
      </xdr:nvPicPr>
      <xdr:blipFill>
        <a:blip xmlns:r="http://schemas.openxmlformats.org/officeDocument/2006/relationships" r:embed="rId169" cstate="email">
          <a:extLst>
            <a:ext uri="{28A0092B-C50C-407E-A947-70E740481C1C}">
              <a14:useLocalDpi xmlns:a14="http://schemas.microsoft.com/office/drawing/2010/main"/>
            </a:ext>
          </a:extLst>
        </a:blip>
        <a:stretch>
          <a:fillRect/>
        </a:stretch>
      </xdr:blipFill>
      <xdr:spPr>
        <a:xfrm>
          <a:off x="52384036" y="446975345"/>
          <a:ext cx="1704109" cy="1330037"/>
        </a:xfrm>
        <a:prstGeom prst="rect">
          <a:avLst/>
        </a:prstGeom>
      </xdr:spPr>
    </xdr:pic>
    <xdr:clientData/>
  </xdr:twoCellAnchor>
  <xdr:twoCellAnchor>
    <xdr:from>
      <xdr:col>34</xdr:col>
      <xdr:colOff>0</xdr:colOff>
      <xdr:row>360</xdr:row>
      <xdr:rowOff>0</xdr:rowOff>
    </xdr:from>
    <xdr:to>
      <xdr:col>35</xdr:col>
      <xdr:colOff>0</xdr:colOff>
      <xdr:row>361</xdr:row>
      <xdr:rowOff>0</xdr:rowOff>
    </xdr:to>
    <xdr:pic>
      <xdr:nvPicPr>
        <xdr:cNvPr id="255" name="Image 254">
          <a:extLst>
            <a:ext uri="{FF2B5EF4-FFF2-40B4-BE49-F238E27FC236}">
              <a16:creationId xmlns:a16="http://schemas.microsoft.com/office/drawing/2014/main" id="{86792233-6437-41F2-834F-5A48A967B022}"/>
            </a:ext>
          </a:extLst>
        </xdr:cNvPr>
        <xdr:cNvPicPr preferRelativeResize="0">
          <a:picLocks/>
        </xdr:cNvPicPr>
      </xdr:nvPicPr>
      <xdr:blipFill>
        <a:blip xmlns:r="http://schemas.openxmlformats.org/officeDocument/2006/relationships" r:embed="rId170" cstate="email">
          <a:extLst>
            <a:ext uri="{28A0092B-C50C-407E-A947-70E740481C1C}">
              <a14:useLocalDpi xmlns:a14="http://schemas.microsoft.com/office/drawing/2010/main"/>
            </a:ext>
          </a:extLst>
        </a:blip>
        <a:stretch>
          <a:fillRect/>
        </a:stretch>
      </xdr:blipFill>
      <xdr:spPr>
        <a:xfrm>
          <a:off x="52384036" y="450577527"/>
          <a:ext cx="1704109" cy="2272146"/>
        </a:xfrm>
        <a:prstGeom prst="rect">
          <a:avLst/>
        </a:prstGeom>
      </xdr:spPr>
    </xdr:pic>
    <xdr:clientData/>
  </xdr:twoCellAnchor>
  <xdr:twoCellAnchor>
    <xdr:from>
      <xdr:col>34</xdr:col>
      <xdr:colOff>0</xdr:colOff>
      <xdr:row>364</xdr:row>
      <xdr:rowOff>1399308</xdr:rowOff>
    </xdr:from>
    <xdr:to>
      <xdr:col>35</xdr:col>
      <xdr:colOff>0</xdr:colOff>
      <xdr:row>365</xdr:row>
      <xdr:rowOff>1759526</xdr:rowOff>
    </xdr:to>
    <xdr:pic>
      <xdr:nvPicPr>
        <xdr:cNvPr id="256" name="Image 255">
          <a:extLst>
            <a:ext uri="{FF2B5EF4-FFF2-40B4-BE49-F238E27FC236}">
              <a16:creationId xmlns:a16="http://schemas.microsoft.com/office/drawing/2014/main" id="{F005432E-742A-4537-882F-BD2382FB4E3A}"/>
            </a:ext>
          </a:extLst>
        </xdr:cNvPr>
        <xdr:cNvPicPr preferRelativeResize="0"/>
      </xdr:nvPicPr>
      <xdr:blipFill>
        <a:blip xmlns:r="http://schemas.openxmlformats.org/officeDocument/2006/relationships" r:embed="rId171" cstate="email">
          <a:extLst>
            <a:ext uri="{28A0092B-C50C-407E-A947-70E740481C1C}">
              <a14:useLocalDpi xmlns:a14="http://schemas.microsoft.com/office/drawing/2010/main"/>
            </a:ext>
          </a:extLst>
        </a:blip>
        <a:srcRect/>
        <a:stretch/>
      </xdr:blipFill>
      <xdr:spPr bwMode="auto">
        <a:xfrm>
          <a:off x="52384036" y="457532508"/>
          <a:ext cx="1704109" cy="1759527"/>
        </a:xfrm>
        <a:prstGeom prst="rect">
          <a:avLst/>
        </a:prstGeom>
        <a:noFill/>
        <a:ln>
          <a:noFill/>
        </a:ln>
      </xdr:spPr>
    </xdr:pic>
    <xdr:clientData/>
  </xdr:twoCellAnchor>
  <xdr:twoCellAnchor>
    <xdr:from>
      <xdr:col>34</xdr:col>
      <xdr:colOff>28575</xdr:colOff>
      <xdr:row>362</xdr:row>
      <xdr:rowOff>0</xdr:rowOff>
    </xdr:from>
    <xdr:to>
      <xdr:col>35</xdr:col>
      <xdr:colOff>0</xdr:colOff>
      <xdr:row>363</xdr:row>
      <xdr:rowOff>0</xdr:rowOff>
    </xdr:to>
    <xdr:pic>
      <xdr:nvPicPr>
        <xdr:cNvPr id="257" name="Image 256">
          <a:extLst>
            <a:ext uri="{FF2B5EF4-FFF2-40B4-BE49-F238E27FC236}">
              <a16:creationId xmlns:a16="http://schemas.microsoft.com/office/drawing/2014/main" id="{D08BE01A-8384-4305-B644-21AB256E7441}"/>
            </a:ext>
          </a:extLst>
        </xdr:cNvPr>
        <xdr:cNvPicPr preferRelativeResize="0"/>
      </xdr:nvPicPr>
      <xdr:blipFill>
        <a:blip xmlns:r="http://schemas.openxmlformats.org/officeDocument/2006/relationships" r:embed="rId172" cstate="email">
          <a:extLst>
            <a:ext uri="{28A0092B-C50C-407E-A947-70E740481C1C}">
              <a14:useLocalDpi xmlns:a14="http://schemas.microsoft.com/office/drawing/2010/main"/>
            </a:ext>
          </a:extLst>
        </a:blip>
        <a:srcRect/>
        <a:stretch/>
      </xdr:blipFill>
      <xdr:spPr bwMode="auto">
        <a:xfrm>
          <a:off x="52412611" y="453334582"/>
          <a:ext cx="1675534" cy="1399309"/>
        </a:xfrm>
        <a:prstGeom prst="rect">
          <a:avLst/>
        </a:prstGeom>
        <a:noFill/>
        <a:ln>
          <a:noFill/>
        </a:ln>
      </xdr:spPr>
    </xdr:pic>
    <xdr:clientData/>
  </xdr:twoCellAnchor>
  <xdr:twoCellAnchor>
    <xdr:from>
      <xdr:col>34</xdr:col>
      <xdr:colOff>0</xdr:colOff>
      <xdr:row>367</xdr:row>
      <xdr:rowOff>0</xdr:rowOff>
    </xdr:from>
    <xdr:to>
      <xdr:col>35</xdr:col>
      <xdr:colOff>0</xdr:colOff>
      <xdr:row>368</xdr:row>
      <xdr:rowOff>1</xdr:rowOff>
    </xdr:to>
    <xdr:pic>
      <xdr:nvPicPr>
        <xdr:cNvPr id="258" name="Image 257">
          <a:extLst>
            <a:ext uri="{FF2B5EF4-FFF2-40B4-BE49-F238E27FC236}">
              <a16:creationId xmlns:a16="http://schemas.microsoft.com/office/drawing/2014/main" id="{66F16281-C642-4C27-8434-E5F00897C4B2}"/>
            </a:ext>
          </a:extLst>
        </xdr:cNvPr>
        <xdr:cNvPicPr preferRelativeResize="0">
          <a:picLocks/>
        </xdr:cNvPicPr>
      </xdr:nvPicPr>
      <xdr:blipFill>
        <a:blip xmlns:r="http://schemas.openxmlformats.org/officeDocument/2006/relationships" r:embed="rId173" cstate="email">
          <a:extLst>
            <a:ext uri="{28A0092B-C50C-407E-A947-70E740481C1C}">
              <a14:useLocalDpi xmlns:a14="http://schemas.microsoft.com/office/drawing/2010/main"/>
            </a:ext>
          </a:extLst>
        </a:blip>
        <a:srcRect/>
        <a:stretch/>
      </xdr:blipFill>
      <xdr:spPr>
        <a:xfrm>
          <a:off x="52384036" y="460054036"/>
          <a:ext cx="1704109" cy="1260764"/>
        </a:xfrm>
        <a:prstGeom prst="rect">
          <a:avLst/>
        </a:prstGeom>
      </xdr:spPr>
    </xdr:pic>
    <xdr:clientData/>
  </xdr:twoCellAnchor>
  <xdr:twoCellAnchor>
    <xdr:from>
      <xdr:col>33</xdr:col>
      <xdr:colOff>1702229</xdr:colOff>
      <xdr:row>366</xdr:row>
      <xdr:rowOff>0</xdr:rowOff>
    </xdr:from>
    <xdr:to>
      <xdr:col>35</xdr:col>
      <xdr:colOff>14467</xdr:colOff>
      <xdr:row>367</xdr:row>
      <xdr:rowOff>-1</xdr:rowOff>
    </xdr:to>
    <xdr:grpSp>
      <xdr:nvGrpSpPr>
        <xdr:cNvPr id="77" name="Groupe 76"/>
        <xdr:cNvGrpSpPr/>
      </xdr:nvGrpSpPr>
      <xdr:grpSpPr>
        <a:xfrm>
          <a:off x="50489279" y="160324800"/>
          <a:ext cx="2446088" cy="0"/>
          <a:chOff x="52382156" y="458793273"/>
          <a:chExt cx="1720456" cy="3020290"/>
        </a:xfrm>
      </xdr:grpSpPr>
      <xdr:pic>
        <xdr:nvPicPr>
          <xdr:cNvPr id="260" name="Image 259">
            <a:extLst>
              <a:ext uri="{FF2B5EF4-FFF2-40B4-BE49-F238E27FC236}">
                <a16:creationId xmlns:a16="http://schemas.microsoft.com/office/drawing/2014/main" id="{4A2B3DAA-72EB-4751-904E-B884A53C2F49}"/>
              </a:ext>
            </a:extLst>
          </xdr:cNvPr>
          <xdr:cNvPicPr>
            <a:picLocks noChangeAspect="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xdr:blipFill>
        <xdr:spPr>
          <a:xfrm rot="10800000" flipV="1">
            <a:off x="52384033" y="458793273"/>
            <a:ext cx="1704109" cy="678872"/>
          </a:xfrm>
          <a:prstGeom prst="rect">
            <a:avLst/>
          </a:prstGeom>
        </xdr:spPr>
      </xdr:pic>
      <xdr:pic>
        <xdr:nvPicPr>
          <xdr:cNvPr id="261" name="Image 260">
            <a:extLst>
              <a:ext uri="{FF2B5EF4-FFF2-40B4-BE49-F238E27FC236}">
                <a16:creationId xmlns:a16="http://schemas.microsoft.com/office/drawing/2014/main" id="{078AD58C-9DE1-44E1-B8FD-498AA22EBEFB}"/>
              </a:ext>
            </a:extLst>
          </xdr:cNvPr>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xdr:blipFill>
        <xdr:spPr bwMode="auto">
          <a:xfrm>
            <a:off x="52385034" y="461023855"/>
            <a:ext cx="1703977" cy="789708"/>
          </a:xfrm>
          <a:prstGeom prst="rect">
            <a:avLst/>
          </a:prstGeom>
          <a:noFill/>
          <a:ln>
            <a:noFill/>
          </a:ln>
        </xdr:spPr>
      </xdr:pic>
      <xdr:pic>
        <xdr:nvPicPr>
          <xdr:cNvPr id="262" name="Image 261">
            <a:extLst>
              <a:ext uri="{FF2B5EF4-FFF2-40B4-BE49-F238E27FC236}">
                <a16:creationId xmlns:a16="http://schemas.microsoft.com/office/drawing/2014/main" id="{4D784731-5375-41E0-A2FB-429BD5901790}"/>
              </a:ext>
            </a:extLst>
          </xdr:cNvPr>
          <xdr:cNvPicPr>
            <a:picLocks noChangeAspect="1"/>
          </xdr:cNvPicPr>
        </xdr:nvPicPr>
        <xdr:blipFill>
          <a:blip xmlns:r="http://schemas.openxmlformats.org/officeDocument/2006/relationships" r:embed="rId176" cstate="email">
            <a:extLst>
              <a:ext uri="{28A0092B-C50C-407E-A947-70E740481C1C}">
                <a14:useLocalDpi xmlns:a14="http://schemas.microsoft.com/office/drawing/2010/main"/>
              </a:ext>
            </a:extLst>
          </a:blip>
          <a:srcRect/>
          <a:stretch/>
        </xdr:blipFill>
        <xdr:spPr>
          <a:xfrm>
            <a:off x="52404816" y="459452718"/>
            <a:ext cx="1697796" cy="712155"/>
          </a:xfrm>
          <a:prstGeom prst="rect">
            <a:avLst/>
          </a:prstGeom>
        </xdr:spPr>
      </xdr:pic>
      <xdr:pic>
        <xdr:nvPicPr>
          <xdr:cNvPr id="263" name="Image 262">
            <a:extLst>
              <a:ext uri="{FF2B5EF4-FFF2-40B4-BE49-F238E27FC236}">
                <a16:creationId xmlns:a16="http://schemas.microsoft.com/office/drawing/2014/main" id="{D3CA5DAE-8907-4EAE-9DAC-F6A67FC19918}"/>
              </a:ext>
            </a:extLst>
          </xdr:cNvPr>
          <xdr:cNvPicPr>
            <a:picLocks noChangeAspect="1"/>
          </xdr:cNvPicPr>
        </xdr:nvPicPr>
        <xdr:blipFill>
          <a:blip xmlns:r="http://schemas.openxmlformats.org/officeDocument/2006/relationships" r:embed="rId177" cstate="email">
            <a:extLst>
              <a:ext uri="{28A0092B-C50C-407E-A947-70E740481C1C}">
                <a14:useLocalDpi xmlns:a14="http://schemas.microsoft.com/office/drawing/2010/main"/>
              </a:ext>
            </a:extLst>
          </a:blip>
          <a:srcRect/>
          <a:stretch/>
        </xdr:blipFill>
        <xdr:spPr>
          <a:xfrm>
            <a:off x="52382156" y="460164873"/>
            <a:ext cx="1705989" cy="858982"/>
          </a:xfrm>
          <a:prstGeom prst="rect">
            <a:avLst/>
          </a:prstGeom>
        </xdr:spPr>
      </xdr:pic>
    </xdr:grpSp>
    <xdr:clientData/>
  </xdr:twoCellAnchor>
  <xdr:twoCellAnchor>
    <xdr:from>
      <xdr:col>34</xdr:col>
      <xdr:colOff>0</xdr:colOff>
      <xdr:row>1</xdr:row>
      <xdr:rowOff>381000</xdr:rowOff>
    </xdr:from>
    <xdr:to>
      <xdr:col>35</xdr:col>
      <xdr:colOff>0</xdr:colOff>
      <xdr:row>3</xdr:row>
      <xdr:rowOff>0</xdr:rowOff>
    </xdr:to>
    <xdr:pic>
      <xdr:nvPicPr>
        <xdr:cNvPr id="272" name="Image 271" descr="IMG_20200817_105656_5.jpg"/>
        <xdr:cNvPicPr preferRelativeResize="0">
          <a:picLocks/>
        </xdr:cNvPicPr>
      </xdr:nvPicPr>
      <xdr:blipFill>
        <a:blip xmlns:r="http://schemas.openxmlformats.org/officeDocument/2006/relationships" r:embed="rId178" cstate="print"/>
        <a:stretch>
          <a:fillRect/>
        </a:stretch>
      </xdr:blipFill>
      <xdr:spPr>
        <a:xfrm>
          <a:off x="52229657" y="555171"/>
          <a:ext cx="1709057" cy="1240972"/>
        </a:xfrm>
        <a:prstGeom prst="rect">
          <a:avLst/>
        </a:prstGeom>
      </xdr:spPr>
    </xdr:pic>
    <xdr:clientData/>
  </xdr:twoCellAnchor>
  <xdr:twoCellAnchor editAs="oneCell">
    <xdr:from>
      <xdr:col>34</xdr:col>
      <xdr:colOff>0</xdr:colOff>
      <xdr:row>437</xdr:row>
      <xdr:rowOff>1513113</xdr:rowOff>
    </xdr:from>
    <xdr:to>
      <xdr:col>35</xdr:col>
      <xdr:colOff>43543</xdr:colOff>
      <xdr:row>438</xdr:row>
      <xdr:rowOff>1047750</xdr:rowOff>
    </xdr:to>
    <xdr:pic>
      <xdr:nvPicPr>
        <xdr:cNvPr id="273" name="Image 272" descr="IMG_20200817_105656_5.jpg"/>
        <xdr:cNvPicPr>
          <a:picLocks noChangeAspect="1"/>
        </xdr:cNvPicPr>
      </xdr:nvPicPr>
      <xdr:blipFill>
        <a:blip xmlns:r="http://schemas.openxmlformats.org/officeDocument/2006/relationships" r:embed="rId179" cstate="print"/>
        <a:stretch>
          <a:fillRect/>
        </a:stretch>
      </xdr:blipFill>
      <xdr:spPr>
        <a:xfrm>
          <a:off x="52229657" y="2079170"/>
          <a:ext cx="1752600" cy="1055915"/>
        </a:xfrm>
        <a:prstGeom prst="rect">
          <a:avLst/>
        </a:prstGeom>
      </xdr:spPr>
    </xdr:pic>
    <xdr:clientData/>
  </xdr:twoCellAnchor>
  <xdr:twoCellAnchor editAs="oneCell">
    <xdr:from>
      <xdr:col>34</xdr:col>
      <xdr:colOff>0</xdr:colOff>
      <xdr:row>439</xdr:row>
      <xdr:rowOff>0</xdr:rowOff>
    </xdr:from>
    <xdr:to>
      <xdr:col>35</xdr:col>
      <xdr:colOff>1361</xdr:colOff>
      <xdr:row>442</xdr:row>
      <xdr:rowOff>1208314</xdr:rowOff>
    </xdr:to>
    <xdr:pic>
      <xdr:nvPicPr>
        <xdr:cNvPr id="274" name="Image 273" descr="IMG_20200817_105656_5.jpg"/>
        <xdr:cNvPicPr>
          <a:picLocks noChangeAspect="1"/>
        </xdr:cNvPicPr>
      </xdr:nvPicPr>
      <xdr:blipFill>
        <a:blip xmlns:r="http://schemas.openxmlformats.org/officeDocument/2006/relationships" r:embed="rId180" cstate="print"/>
        <a:stretch>
          <a:fillRect/>
        </a:stretch>
      </xdr:blipFill>
      <xdr:spPr>
        <a:xfrm>
          <a:off x="52229657" y="3135086"/>
          <a:ext cx="1687286" cy="1208314"/>
        </a:xfrm>
        <a:prstGeom prst="rect">
          <a:avLst/>
        </a:prstGeom>
      </xdr:spPr>
    </xdr:pic>
    <xdr:clientData/>
  </xdr:twoCellAnchor>
  <xdr:twoCellAnchor editAs="oneCell">
    <xdr:from>
      <xdr:col>33</xdr:col>
      <xdr:colOff>2547256</xdr:colOff>
      <xdr:row>441</xdr:row>
      <xdr:rowOff>0</xdr:rowOff>
    </xdr:from>
    <xdr:to>
      <xdr:col>35</xdr:col>
      <xdr:colOff>76199</xdr:colOff>
      <xdr:row>442</xdr:row>
      <xdr:rowOff>1038777</xdr:rowOff>
    </xdr:to>
    <xdr:pic>
      <xdr:nvPicPr>
        <xdr:cNvPr id="275" name="Image 274" descr="IMG_20200817_105656_5.jpg"/>
        <xdr:cNvPicPr>
          <a:picLocks noChangeAspect="1"/>
        </xdr:cNvPicPr>
      </xdr:nvPicPr>
      <xdr:blipFill>
        <a:blip xmlns:r="http://schemas.openxmlformats.org/officeDocument/2006/relationships" r:embed="rId181" cstate="print"/>
        <a:stretch>
          <a:fillRect/>
        </a:stretch>
      </xdr:blipFill>
      <xdr:spPr>
        <a:xfrm>
          <a:off x="52229656" y="5072743"/>
          <a:ext cx="1785257" cy="1038777"/>
        </a:xfrm>
        <a:prstGeom prst="rect">
          <a:avLst/>
        </a:prstGeom>
      </xdr:spPr>
    </xdr:pic>
    <xdr:clientData/>
  </xdr:twoCellAnchor>
  <xdr:twoCellAnchor editAs="oneCell">
    <xdr:from>
      <xdr:col>33</xdr:col>
      <xdr:colOff>2547256</xdr:colOff>
      <xdr:row>442</xdr:row>
      <xdr:rowOff>0</xdr:rowOff>
    </xdr:from>
    <xdr:to>
      <xdr:col>35</xdr:col>
      <xdr:colOff>10885</xdr:colOff>
      <xdr:row>442</xdr:row>
      <xdr:rowOff>1038777</xdr:rowOff>
    </xdr:to>
    <xdr:pic>
      <xdr:nvPicPr>
        <xdr:cNvPr id="276" name="Image 275" descr="IMG_20200817_105656_5.jpg"/>
        <xdr:cNvPicPr>
          <a:picLocks noChangeAspect="1"/>
        </xdr:cNvPicPr>
      </xdr:nvPicPr>
      <xdr:blipFill>
        <a:blip xmlns:r="http://schemas.openxmlformats.org/officeDocument/2006/relationships" r:embed="rId182" cstate="print"/>
        <a:stretch>
          <a:fillRect/>
        </a:stretch>
      </xdr:blipFill>
      <xdr:spPr>
        <a:xfrm>
          <a:off x="52229656" y="6128657"/>
          <a:ext cx="1719943" cy="1038777"/>
        </a:xfrm>
        <a:prstGeom prst="rect">
          <a:avLst/>
        </a:prstGeom>
      </xdr:spPr>
    </xdr:pic>
    <xdr:clientData/>
  </xdr:twoCellAnchor>
  <xdr:twoCellAnchor>
    <xdr:from>
      <xdr:col>33</xdr:col>
      <xdr:colOff>2476499</xdr:colOff>
      <xdr:row>149</xdr:row>
      <xdr:rowOff>625559</xdr:rowOff>
    </xdr:from>
    <xdr:to>
      <xdr:col>35</xdr:col>
      <xdr:colOff>0</xdr:colOff>
      <xdr:row>151</xdr:row>
      <xdr:rowOff>0</xdr:rowOff>
    </xdr:to>
    <xdr:pic>
      <xdr:nvPicPr>
        <xdr:cNvPr id="287" name="Image 5"/>
        <xdr:cNvPicPr>
          <a:picLocks noChangeAspect="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51263549" y="178466834"/>
          <a:ext cx="1657351" cy="63174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33</xdr:col>
      <xdr:colOff>2476499</xdr:colOff>
      <xdr:row>152</xdr:row>
      <xdr:rowOff>47624</xdr:rowOff>
    </xdr:from>
    <xdr:to>
      <xdr:col>35</xdr:col>
      <xdr:colOff>3784</xdr:colOff>
      <xdr:row>152</xdr:row>
      <xdr:rowOff>625474</xdr:rowOff>
    </xdr:to>
    <xdr:pic>
      <xdr:nvPicPr>
        <xdr:cNvPr id="288" name="Image 3"/>
        <xdr:cNvPicPr>
          <a:picLocks noChangeAspect="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51263549" y="179774849"/>
          <a:ext cx="1661135"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33</xdr:col>
      <xdr:colOff>2476499</xdr:colOff>
      <xdr:row>148</xdr:row>
      <xdr:rowOff>1044165</xdr:rowOff>
    </xdr:from>
    <xdr:to>
      <xdr:col>34</xdr:col>
      <xdr:colOff>1654175</xdr:colOff>
      <xdr:row>149</xdr:row>
      <xdr:rowOff>625559</xdr:rowOff>
    </xdr:to>
    <xdr:pic>
      <xdr:nvPicPr>
        <xdr:cNvPr id="289" name="Image 1"/>
        <xdr:cNvPicPr>
          <a:picLocks noChangeAspect="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51263549" y="177837690"/>
          <a:ext cx="1654176" cy="6291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34</xdr:col>
      <xdr:colOff>9525</xdr:colOff>
      <xdr:row>141</xdr:row>
      <xdr:rowOff>1609725</xdr:rowOff>
    </xdr:from>
    <xdr:ext cx="2317750" cy="1644650"/>
    <xdr:sp macro="" textlink="">
      <xdr:nvSpPr>
        <xdr:cNvPr id="290" name="Image 2"/>
        <xdr:cNvSpPr>
          <a:spLocks noChangeAspect="1"/>
        </xdr:cNvSpPr>
      </xdr:nvSpPr>
      <xdr:spPr bwMode="auto">
        <a:xfrm>
          <a:off x="18726150" y="2181225"/>
          <a:ext cx="2317750" cy="164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34</xdr:col>
      <xdr:colOff>57150</xdr:colOff>
      <xdr:row>143</xdr:row>
      <xdr:rowOff>28575</xdr:rowOff>
    </xdr:from>
    <xdr:ext cx="2241550" cy="1482725"/>
    <xdr:sp macro="" textlink="">
      <xdr:nvSpPr>
        <xdr:cNvPr id="291" name="Image 5"/>
        <xdr:cNvSpPr>
          <a:spLocks noChangeAspect="1"/>
        </xdr:cNvSpPr>
      </xdr:nvSpPr>
      <xdr:spPr bwMode="auto">
        <a:xfrm>
          <a:off x="18773775" y="3914775"/>
          <a:ext cx="2241550" cy="1482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34</xdr:col>
      <xdr:colOff>95250</xdr:colOff>
      <xdr:row>145</xdr:row>
      <xdr:rowOff>1609725</xdr:rowOff>
    </xdr:from>
    <xdr:ext cx="2279650" cy="1698625"/>
    <xdr:sp macro="" textlink="">
      <xdr:nvSpPr>
        <xdr:cNvPr id="292" name="Image 12"/>
        <xdr:cNvSpPr>
          <a:spLocks noChangeAspect="1"/>
        </xdr:cNvSpPr>
      </xdr:nvSpPr>
      <xdr:spPr bwMode="auto">
        <a:xfrm>
          <a:off x="18811875" y="8696325"/>
          <a:ext cx="2279650" cy="169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twoCellAnchor>
    <xdr:from>
      <xdr:col>34</xdr:col>
      <xdr:colOff>41275</xdr:colOff>
      <xdr:row>144</xdr:row>
      <xdr:rowOff>50800</xdr:rowOff>
    </xdr:from>
    <xdr:to>
      <xdr:col>34</xdr:col>
      <xdr:colOff>1943126</xdr:colOff>
      <xdr:row>144</xdr:row>
      <xdr:rowOff>1574800</xdr:rowOff>
    </xdr:to>
    <xdr:pic>
      <xdr:nvPicPr>
        <xdr:cNvPr id="293" name="Image 22" descr="IMG_20200901_140019.jpg"/>
        <xdr:cNvPicPr>
          <a:picLocks noChangeAspect="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18757900" y="5537200"/>
          <a:ext cx="1901851" cy="1524000"/>
        </a:xfrm>
        <a:prstGeom prst="rect">
          <a:avLst/>
        </a:prstGeom>
        <a:noFill/>
        <a:ln>
          <a:noFill/>
        </a:ln>
        <a:extLst/>
      </xdr:spPr>
    </xdr:pic>
    <xdr:clientData/>
  </xdr:twoCellAnchor>
  <xdr:twoCellAnchor>
    <xdr:from>
      <xdr:col>34</xdr:col>
      <xdr:colOff>28575</xdr:colOff>
      <xdr:row>143</xdr:row>
      <xdr:rowOff>57149</xdr:rowOff>
    </xdr:from>
    <xdr:to>
      <xdr:col>34</xdr:col>
      <xdr:colOff>1657293</xdr:colOff>
      <xdr:row>143</xdr:row>
      <xdr:rowOff>1613172</xdr:rowOff>
    </xdr:to>
    <xdr:pic>
      <xdr:nvPicPr>
        <xdr:cNvPr id="294" name="Image 23" descr="IMG_20200826_122744.jpg"/>
        <xdr:cNvPicPr>
          <a:picLocks noChangeAspect="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51292125" y="170564174"/>
          <a:ext cx="1628718" cy="15560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60325</xdr:colOff>
      <xdr:row>142</xdr:row>
      <xdr:rowOff>20320</xdr:rowOff>
    </xdr:from>
    <xdr:to>
      <xdr:col>34</xdr:col>
      <xdr:colOff>1974030</xdr:colOff>
      <xdr:row>142</xdr:row>
      <xdr:rowOff>1600199</xdr:rowOff>
    </xdr:to>
    <xdr:pic>
      <xdr:nvPicPr>
        <xdr:cNvPr id="295" name="Image 24" descr="IMG_20200930_090925.jpg"/>
        <xdr:cNvPicPr>
          <a:picLocks noChangeAspect="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18776950" y="2277745"/>
          <a:ext cx="1913705" cy="15798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57150</xdr:colOff>
      <xdr:row>146</xdr:row>
      <xdr:rowOff>57150</xdr:rowOff>
    </xdr:from>
    <xdr:to>
      <xdr:col>34</xdr:col>
      <xdr:colOff>1968500</xdr:colOff>
      <xdr:row>146</xdr:row>
      <xdr:rowOff>1588762</xdr:rowOff>
    </xdr:to>
    <xdr:pic>
      <xdr:nvPicPr>
        <xdr:cNvPr id="296" name="Image 22" descr="IMG_20200915_144645.jpg"/>
        <xdr:cNvPicPr>
          <a:picLocks noChangeAspect="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18773775" y="8858250"/>
          <a:ext cx="1911350" cy="15316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34925</xdr:colOff>
      <xdr:row>145</xdr:row>
      <xdr:rowOff>63499</xdr:rowOff>
    </xdr:from>
    <xdr:to>
      <xdr:col>34</xdr:col>
      <xdr:colOff>1917700</xdr:colOff>
      <xdr:row>145</xdr:row>
      <xdr:rowOff>1634556</xdr:rowOff>
    </xdr:to>
    <xdr:pic>
      <xdr:nvPicPr>
        <xdr:cNvPr id="297" name="Image 5"/>
        <xdr:cNvPicPr>
          <a:picLocks noChangeAspect="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18751550" y="7150099"/>
          <a:ext cx="1882775" cy="157105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9526</xdr:colOff>
      <xdr:row>151</xdr:row>
      <xdr:rowOff>0</xdr:rowOff>
    </xdr:from>
    <xdr:to>
      <xdr:col>35</xdr:col>
      <xdr:colOff>4028</xdr:colOff>
      <xdr:row>152</xdr:row>
      <xdr:rowOff>0</xdr:rowOff>
    </xdr:to>
    <xdr:pic>
      <xdr:nvPicPr>
        <xdr:cNvPr id="298" name="Image 2"/>
        <xdr:cNvPicPr>
          <a:picLocks noChangeAspect="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51273076" y="179098575"/>
          <a:ext cx="1651852"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28576</xdr:colOff>
      <xdr:row>147</xdr:row>
      <xdr:rowOff>47625</xdr:rowOff>
    </xdr:from>
    <xdr:to>
      <xdr:col>35</xdr:col>
      <xdr:colOff>3176</xdr:colOff>
      <xdr:row>148</xdr:row>
      <xdr:rowOff>0</xdr:rowOff>
    </xdr:to>
    <xdr:pic>
      <xdr:nvPicPr>
        <xdr:cNvPr id="299" name="Image 8"/>
        <xdr:cNvPicPr>
          <a:picLocks noChangeAspect="1"/>
        </xdr:cNvPicPr>
      </xdr:nvPicPr>
      <xdr:blipFill>
        <a:blip xmlns:r="http://schemas.openxmlformats.org/officeDocument/2006/relationships" r:embed="rId192" cstate="print">
          <a:extLst>
            <a:ext uri="{28A0092B-C50C-407E-A947-70E740481C1C}">
              <a14:useLocalDpi xmlns:a14="http://schemas.microsoft.com/office/drawing/2010/main" val="0"/>
            </a:ext>
          </a:extLst>
        </a:blip>
        <a:srcRect/>
        <a:stretch>
          <a:fillRect/>
        </a:stretch>
      </xdr:blipFill>
      <xdr:spPr bwMode="auto">
        <a:xfrm>
          <a:off x="51292126" y="175793400"/>
          <a:ext cx="163195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57150</xdr:colOff>
      <xdr:row>141</xdr:row>
      <xdr:rowOff>47625</xdr:rowOff>
    </xdr:from>
    <xdr:to>
      <xdr:col>34</xdr:col>
      <xdr:colOff>1963525</xdr:colOff>
      <xdr:row>141</xdr:row>
      <xdr:rowOff>1651000</xdr:rowOff>
    </xdr:to>
    <xdr:pic>
      <xdr:nvPicPr>
        <xdr:cNvPr id="300" name="Image 1"/>
        <xdr:cNvPicPr>
          <a:picLocks noChangeAspect="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18773775" y="619125"/>
          <a:ext cx="1906375" cy="1603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148</xdr:row>
      <xdr:rowOff>38100</xdr:rowOff>
    </xdr:from>
    <xdr:to>
      <xdr:col>35</xdr:col>
      <xdr:colOff>3176</xdr:colOff>
      <xdr:row>149</xdr:row>
      <xdr:rowOff>0</xdr:rowOff>
    </xdr:to>
    <xdr:pic>
      <xdr:nvPicPr>
        <xdr:cNvPr id="301" name="Image 300"/>
        <xdr:cNvPicPr>
          <a:picLocks noChangeAspect="1"/>
        </xdr:cNvPicPr>
      </xdr:nvPicPr>
      <xdr:blipFill>
        <a:blip xmlns:r="http://schemas.openxmlformats.org/officeDocument/2006/relationships" r:embed="rId194" cstate="print">
          <a:extLst>
            <a:ext uri="{28A0092B-C50C-407E-A947-70E740481C1C}">
              <a14:useLocalDpi xmlns:a14="http://schemas.microsoft.com/office/drawing/2010/main" val="0"/>
            </a:ext>
          </a:extLst>
        </a:blip>
        <a:stretch>
          <a:fillRect/>
        </a:stretch>
      </xdr:blipFill>
      <xdr:spPr>
        <a:xfrm>
          <a:off x="51263550" y="176831625"/>
          <a:ext cx="1660526" cy="1009650"/>
        </a:xfrm>
        <a:prstGeom prst="rect">
          <a:avLst/>
        </a:prstGeom>
      </xdr:spPr>
    </xdr:pic>
    <xdr:clientData/>
  </xdr:twoCellAnchor>
  <xdr:twoCellAnchor>
    <xdr:from>
      <xdr:col>34</xdr:col>
      <xdr:colOff>12700</xdr:colOff>
      <xdr:row>112</xdr:row>
      <xdr:rowOff>12700</xdr:rowOff>
    </xdr:from>
    <xdr:to>
      <xdr:col>35</xdr:col>
      <xdr:colOff>0</xdr:colOff>
      <xdr:row>113</xdr:row>
      <xdr:rowOff>0</xdr:rowOff>
    </xdr:to>
    <xdr:pic>
      <xdr:nvPicPr>
        <xdr:cNvPr id="238" name="Picture 3">
          <a:extLst>
            <a:ext uri="{FF2B5EF4-FFF2-40B4-BE49-F238E27FC236}">
              <a16:creationId xmlns:a16="http://schemas.microsoft.com/office/drawing/2014/main" id="{56BFC13A-BF37-4696-AF7F-B643C06D810C}"/>
            </a:ext>
          </a:extLst>
        </xdr:cNvPr>
        <xdr:cNvPicPr preferRelativeResize="0">
          <a:picLocks/>
        </xdr:cNvPicPr>
      </xdr:nvPicPr>
      <xdr:blipFill>
        <a:blip xmlns:r="http://schemas.openxmlformats.org/officeDocument/2006/relationships" r:embed="rId195" cstate="print">
          <a:extLst>
            <a:ext uri="{28A0092B-C50C-407E-A947-70E740481C1C}">
              <a14:useLocalDpi xmlns:a14="http://schemas.microsoft.com/office/drawing/2010/main" val="0"/>
            </a:ext>
          </a:extLst>
        </a:blip>
        <a:srcRect/>
        <a:stretch>
          <a:fillRect/>
        </a:stretch>
      </xdr:blipFill>
      <xdr:spPr bwMode="auto">
        <a:xfrm>
          <a:off x="51276250" y="131895850"/>
          <a:ext cx="1644650" cy="1454150"/>
        </a:xfrm>
        <a:prstGeom prst="rect">
          <a:avLst/>
        </a:prstGeom>
        <a:noFill/>
        <a:ln>
          <a:noFill/>
        </a:ln>
      </xdr:spPr>
    </xdr:pic>
    <xdr:clientData/>
  </xdr:twoCellAnchor>
  <xdr:twoCellAnchor>
    <xdr:from>
      <xdr:col>34</xdr:col>
      <xdr:colOff>0</xdr:colOff>
      <xdr:row>455</xdr:row>
      <xdr:rowOff>0</xdr:rowOff>
    </xdr:from>
    <xdr:to>
      <xdr:col>35</xdr:col>
      <xdr:colOff>0</xdr:colOff>
      <xdr:row>456</xdr:row>
      <xdr:rowOff>0</xdr:rowOff>
    </xdr:to>
    <xdr:grpSp>
      <xdr:nvGrpSpPr>
        <xdr:cNvPr id="259" name="Groupe 258"/>
        <xdr:cNvGrpSpPr/>
      </xdr:nvGrpSpPr>
      <xdr:grpSpPr>
        <a:xfrm>
          <a:off x="51263550" y="197796150"/>
          <a:ext cx="1657350" cy="3143250"/>
          <a:chOff x="53127276" y="7562849"/>
          <a:chExt cx="1562100" cy="2898308"/>
        </a:xfrm>
      </xdr:grpSpPr>
      <xdr:pic>
        <xdr:nvPicPr>
          <xdr:cNvPr id="267" name="Image 266" descr="FB_IMG_15974832682582614.jpg"/>
          <xdr:cNvPicPr>
            <a:picLocks noChangeAspect="1"/>
          </xdr:cNvPicPr>
        </xdr:nvPicPr>
        <xdr:blipFill>
          <a:blip xmlns:r="http://schemas.openxmlformats.org/officeDocument/2006/relationships" r:embed="rId196" cstate="print"/>
          <a:stretch>
            <a:fillRect/>
          </a:stretch>
        </xdr:blipFill>
        <xdr:spPr>
          <a:xfrm>
            <a:off x="53142742" y="7562849"/>
            <a:ext cx="1546634" cy="954874"/>
          </a:xfrm>
          <a:prstGeom prst="rect">
            <a:avLst/>
          </a:prstGeom>
        </xdr:spPr>
      </xdr:pic>
      <xdr:pic>
        <xdr:nvPicPr>
          <xdr:cNvPr id="269" name="Image 268" descr="IMG_0151.JPG"/>
          <xdr:cNvPicPr>
            <a:picLocks noChangeAspect="1"/>
          </xdr:cNvPicPr>
        </xdr:nvPicPr>
        <xdr:blipFill>
          <a:blip xmlns:r="http://schemas.openxmlformats.org/officeDocument/2006/relationships" r:embed="rId197" cstate="print"/>
          <a:stretch>
            <a:fillRect/>
          </a:stretch>
        </xdr:blipFill>
        <xdr:spPr>
          <a:xfrm>
            <a:off x="53142742" y="8534883"/>
            <a:ext cx="1515701" cy="932668"/>
          </a:xfrm>
          <a:prstGeom prst="rect">
            <a:avLst/>
          </a:prstGeom>
        </xdr:spPr>
      </xdr:pic>
      <xdr:pic>
        <xdr:nvPicPr>
          <xdr:cNvPr id="270" name="Image 269" descr="IMG_0162.JPG"/>
          <xdr:cNvPicPr>
            <a:picLocks noChangeAspect="1"/>
          </xdr:cNvPicPr>
        </xdr:nvPicPr>
        <xdr:blipFill>
          <a:blip xmlns:r="http://schemas.openxmlformats.org/officeDocument/2006/relationships" r:embed="rId198" cstate="print"/>
          <a:stretch>
            <a:fillRect/>
          </a:stretch>
        </xdr:blipFill>
        <xdr:spPr>
          <a:xfrm>
            <a:off x="53127276" y="9504320"/>
            <a:ext cx="1554980" cy="956837"/>
          </a:xfrm>
          <a:prstGeom prst="rect">
            <a:avLst/>
          </a:prstGeom>
        </xdr:spPr>
      </xdr:pic>
    </xdr:grpSp>
    <xdr:clientData/>
  </xdr:twoCellAnchor>
</xdr:wsDr>
</file>

<file path=xl/drawings/drawing2.xml><?xml version="1.0" encoding="utf-8"?>
<xdr:wsDr xmlns:xdr="http://schemas.openxmlformats.org/drawingml/2006/spreadsheetDrawing" xmlns:a="http://schemas.openxmlformats.org/drawingml/2006/main">
  <xdr:twoCellAnchor>
    <xdr:from>
      <xdr:col>34</xdr:col>
      <xdr:colOff>-1</xdr:colOff>
      <xdr:row>14</xdr:row>
      <xdr:rowOff>0</xdr:rowOff>
    </xdr:from>
    <xdr:to>
      <xdr:col>35</xdr:col>
      <xdr:colOff>16026</xdr:colOff>
      <xdr:row>14</xdr:row>
      <xdr:rowOff>2071688</xdr:rowOff>
    </xdr:to>
    <xdr:pic>
      <xdr:nvPicPr>
        <xdr:cNvPr id="4" name="Image 3" descr="IMG-20200523-WA0008.jpg"/>
        <xdr:cNvPicPr preferRelativeResize="0">
          <a:picLocks/>
        </xdr:cNvPicPr>
      </xdr:nvPicPr>
      <xdr:blipFill>
        <a:blip xmlns:r="http://schemas.openxmlformats.org/officeDocument/2006/relationships" r:embed="rId1"/>
        <a:stretch>
          <a:fillRect/>
        </a:stretch>
      </xdr:blipFill>
      <xdr:spPr>
        <a:xfrm>
          <a:off x="51263549" y="16973550"/>
          <a:ext cx="1673377" cy="1671638"/>
        </a:xfrm>
        <a:prstGeom prst="rect">
          <a:avLst/>
        </a:prstGeom>
      </xdr:spPr>
    </xdr:pic>
    <xdr:clientData/>
  </xdr:twoCellAnchor>
  <xdr:twoCellAnchor>
    <xdr:from>
      <xdr:col>34</xdr:col>
      <xdr:colOff>-1</xdr:colOff>
      <xdr:row>11</xdr:row>
      <xdr:rowOff>0</xdr:rowOff>
    </xdr:from>
    <xdr:to>
      <xdr:col>34</xdr:col>
      <xdr:colOff>2821328</xdr:colOff>
      <xdr:row>11</xdr:row>
      <xdr:rowOff>2041711</xdr:rowOff>
    </xdr:to>
    <xdr:pic>
      <xdr:nvPicPr>
        <xdr:cNvPr id="5" name="Image 4" descr="IMG_20200606_074542.jpg"/>
        <xdr:cNvPicPr preferRelativeResize="0">
          <a:picLocks/>
        </xdr:cNvPicPr>
      </xdr:nvPicPr>
      <xdr:blipFill>
        <a:blip xmlns:r="http://schemas.openxmlformats.org/officeDocument/2006/relationships" r:embed="rId2" cstate="print"/>
        <a:stretch>
          <a:fillRect/>
        </a:stretch>
      </xdr:blipFill>
      <xdr:spPr>
        <a:xfrm>
          <a:off x="51263549" y="11944350"/>
          <a:ext cx="1659279" cy="1679761"/>
        </a:xfrm>
        <a:prstGeom prst="rect">
          <a:avLst/>
        </a:prstGeom>
      </xdr:spPr>
    </xdr:pic>
    <xdr:clientData/>
  </xdr:twoCellAnchor>
  <xdr:twoCellAnchor>
    <xdr:from>
      <xdr:col>34</xdr:col>
      <xdr:colOff>0</xdr:colOff>
      <xdr:row>12</xdr:row>
      <xdr:rowOff>0</xdr:rowOff>
    </xdr:from>
    <xdr:to>
      <xdr:col>35</xdr:col>
      <xdr:colOff>0</xdr:colOff>
      <xdr:row>12</xdr:row>
      <xdr:rowOff>1545483</xdr:rowOff>
    </xdr:to>
    <xdr:pic>
      <xdr:nvPicPr>
        <xdr:cNvPr id="6" name="Image 5" descr="IMG_20200617_171359.jpg"/>
        <xdr:cNvPicPr preferRelativeResize="0">
          <a:picLocks/>
        </xdr:cNvPicPr>
      </xdr:nvPicPr>
      <xdr:blipFill>
        <a:blip xmlns:r="http://schemas.openxmlformats.org/officeDocument/2006/relationships" r:embed="rId3" cstate="print"/>
        <a:stretch>
          <a:fillRect/>
        </a:stretch>
      </xdr:blipFill>
      <xdr:spPr>
        <a:xfrm>
          <a:off x="51263550" y="13620750"/>
          <a:ext cx="1657350" cy="1545483"/>
        </a:xfrm>
        <a:prstGeom prst="rect">
          <a:avLst/>
        </a:prstGeom>
      </xdr:spPr>
    </xdr:pic>
    <xdr:clientData/>
  </xdr:twoCellAnchor>
  <xdr:twoCellAnchor>
    <xdr:from>
      <xdr:col>34</xdr:col>
      <xdr:colOff>-1</xdr:colOff>
      <xdr:row>21</xdr:row>
      <xdr:rowOff>0</xdr:rowOff>
    </xdr:from>
    <xdr:to>
      <xdr:col>35</xdr:col>
      <xdr:colOff>16027</xdr:colOff>
      <xdr:row>21</xdr:row>
      <xdr:rowOff>1922319</xdr:rowOff>
    </xdr:to>
    <xdr:pic>
      <xdr:nvPicPr>
        <xdr:cNvPr id="8" name="Picture 4" descr="IMG_20200603_114057"/>
        <xdr:cNvPicPr preferRelativeResize="0">
          <a:picLocks noChangeArrowheads="1"/>
        </xdr:cNvPicPr>
      </xdr:nvPicPr>
      <xdr:blipFill>
        <a:blip xmlns:r="http://schemas.openxmlformats.org/officeDocument/2006/relationships" r:embed="rId4" cstate="print"/>
        <a:srcRect l="992" r="1740"/>
        <a:stretch>
          <a:fillRect/>
        </a:stretch>
      </xdr:blipFill>
      <xdr:spPr bwMode="auto">
        <a:xfrm>
          <a:off x="51263549" y="28708350"/>
          <a:ext cx="1673378" cy="1674669"/>
        </a:xfrm>
        <a:prstGeom prst="rect">
          <a:avLst/>
        </a:prstGeom>
        <a:noFill/>
        <a:ln w="9525" algn="in">
          <a:noFill/>
          <a:miter lim="800000"/>
          <a:headEnd/>
          <a:tailEnd/>
        </a:ln>
        <a:effectLst/>
      </xdr:spPr>
    </xdr:pic>
    <xdr:clientData/>
  </xdr:twoCellAnchor>
  <xdr:twoCellAnchor>
    <xdr:from>
      <xdr:col>34</xdr:col>
      <xdr:colOff>-1</xdr:colOff>
      <xdr:row>13</xdr:row>
      <xdr:rowOff>4197</xdr:rowOff>
    </xdr:from>
    <xdr:to>
      <xdr:col>35</xdr:col>
      <xdr:colOff>16026</xdr:colOff>
      <xdr:row>14</xdr:row>
      <xdr:rowOff>0</xdr:rowOff>
    </xdr:to>
    <xdr:pic>
      <xdr:nvPicPr>
        <xdr:cNvPr id="9" name="Image 8" descr="D:\DRAHTP ATSIMO ANDREFANA\CP18\PHOTOS RECEPTION 08.07.20\IMG_20200708_111655.jpg"/>
        <xdr:cNvPicPr preferRelativeResize="0">
          <a:picLocks/>
        </xdr:cNvPicPr>
      </xdr:nvPicPr>
      <xdr:blipFill>
        <a:blip xmlns:r="http://schemas.openxmlformats.org/officeDocument/2006/relationships" r:embed="rId5" cstate="print"/>
        <a:srcRect/>
        <a:stretch>
          <a:fillRect/>
        </a:stretch>
      </xdr:blipFill>
      <xdr:spPr bwMode="auto">
        <a:xfrm>
          <a:off x="51263549" y="15301347"/>
          <a:ext cx="1673377" cy="1672203"/>
        </a:xfrm>
        <a:prstGeom prst="rect">
          <a:avLst/>
        </a:prstGeom>
        <a:noFill/>
        <a:ln w="9525">
          <a:noFill/>
          <a:miter lim="800000"/>
          <a:headEnd/>
          <a:tailEnd/>
        </a:ln>
      </xdr:spPr>
    </xdr:pic>
    <xdr:clientData/>
  </xdr:twoCellAnchor>
  <xdr:twoCellAnchor>
    <xdr:from>
      <xdr:col>34</xdr:col>
      <xdr:colOff>-1</xdr:colOff>
      <xdr:row>22</xdr:row>
      <xdr:rowOff>0</xdr:rowOff>
    </xdr:from>
    <xdr:to>
      <xdr:col>35</xdr:col>
      <xdr:colOff>-1</xdr:colOff>
      <xdr:row>22</xdr:row>
      <xdr:rowOff>1714500</xdr:rowOff>
    </xdr:to>
    <xdr:pic>
      <xdr:nvPicPr>
        <xdr:cNvPr id="13" name="Image 12" descr="D:\DRAHTP ATSIMO ANDREFANA\CP18\PHOTOS ARMEL 29 AOUT 2020\BERODO\VICTOR RNT17A\118517255_3546980658658871_6684046034704929369_n.jpg"/>
        <xdr:cNvPicPr preferRelativeResize="0">
          <a:picLocks/>
        </xdr:cNvPicPr>
      </xdr:nvPicPr>
      <xdr:blipFill>
        <a:blip xmlns:r="http://schemas.openxmlformats.org/officeDocument/2006/relationships" r:embed="rId6" cstate="print"/>
        <a:srcRect/>
        <a:stretch>
          <a:fillRect/>
        </a:stretch>
      </xdr:blipFill>
      <xdr:spPr bwMode="auto">
        <a:xfrm>
          <a:off x="51263549" y="30384750"/>
          <a:ext cx="1657350" cy="1676400"/>
        </a:xfrm>
        <a:prstGeom prst="rect">
          <a:avLst/>
        </a:prstGeom>
        <a:noFill/>
        <a:ln w="9525">
          <a:noFill/>
          <a:miter lim="800000"/>
          <a:headEnd/>
          <a:tailEnd/>
        </a:ln>
      </xdr:spPr>
    </xdr:pic>
    <xdr:clientData/>
  </xdr:twoCellAnchor>
  <xdr:twoCellAnchor>
    <xdr:from>
      <xdr:col>34</xdr:col>
      <xdr:colOff>0</xdr:colOff>
      <xdr:row>16</xdr:row>
      <xdr:rowOff>2092035</xdr:rowOff>
    </xdr:from>
    <xdr:to>
      <xdr:col>35</xdr:col>
      <xdr:colOff>43420</xdr:colOff>
      <xdr:row>17</xdr:row>
      <xdr:rowOff>1627908</xdr:rowOff>
    </xdr:to>
    <xdr:pic>
      <xdr:nvPicPr>
        <xdr:cNvPr id="15" name="Image 14" descr="D:\DRAHTP ATSIMO ANDREFANA\CP18\PHOTOS ARMEL 29 AOUT 2020\BERODO\BEHAJA TRANOROA\118510577_1457862281071993_6999579626257974275_n.jpg"/>
        <xdr:cNvPicPr preferRelativeResize="0">
          <a:picLocks/>
        </xdr:cNvPicPr>
      </xdr:nvPicPr>
      <xdr:blipFill>
        <a:blip xmlns:r="http://schemas.openxmlformats.org/officeDocument/2006/relationships" r:embed="rId7" cstate="print"/>
        <a:srcRect/>
        <a:stretch>
          <a:fillRect/>
        </a:stretch>
      </xdr:blipFill>
      <xdr:spPr bwMode="auto">
        <a:xfrm>
          <a:off x="51263550" y="21999285"/>
          <a:ext cx="1700770" cy="1631373"/>
        </a:xfrm>
        <a:prstGeom prst="rect">
          <a:avLst/>
        </a:prstGeom>
        <a:noFill/>
        <a:ln w="9525">
          <a:noFill/>
          <a:miter lim="800000"/>
          <a:headEnd/>
          <a:tailEnd/>
        </a:ln>
      </xdr:spPr>
    </xdr:pic>
    <xdr:clientData/>
  </xdr:twoCellAnchor>
  <xdr:twoCellAnchor>
    <xdr:from>
      <xdr:col>34</xdr:col>
      <xdr:colOff>-1</xdr:colOff>
      <xdr:row>24</xdr:row>
      <xdr:rowOff>34635</xdr:rowOff>
    </xdr:from>
    <xdr:to>
      <xdr:col>34</xdr:col>
      <xdr:colOff>2736272</xdr:colOff>
      <xdr:row>24</xdr:row>
      <xdr:rowOff>2026226</xdr:rowOff>
    </xdr:to>
    <xdr:pic>
      <xdr:nvPicPr>
        <xdr:cNvPr id="16" name="Picture 5" descr="IMG_4893"/>
        <xdr:cNvPicPr>
          <a:picLocks noChangeAspect="1" noChangeArrowheads="1"/>
        </xdr:cNvPicPr>
      </xdr:nvPicPr>
      <xdr:blipFill>
        <a:blip xmlns:r="http://schemas.openxmlformats.org/officeDocument/2006/relationships" r:embed="rId8" cstate="print"/>
        <a:srcRect b="4172"/>
        <a:stretch>
          <a:fillRect/>
        </a:stretch>
      </xdr:blipFill>
      <xdr:spPr bwMode="auto">
        <a:xfrm>
          <a:off x="51263549" y="33772185"/>
          <a:ext cx="1659948" cy="1639166"/>
        </a:xfrm>
        <a:prstGeom prst="rect">
          <a:avLst/>
        </a:prstGeom>
        <a:noFill/>
        <a:ln w="9525" algn="in">
          <a:noFill/>
          <a:miter lim="800000"/>
          <a:headEnd/>
          <a:tailEnd/>
        </a:ln>
        <a:effectLst/>
      </xdr:spPr>
    </xdr:pic>
    <xdr:clientData/>
  </xdr:twoCellAnchor>
  <xdr:twoCellAnchor>
    <xdr:from>
      <xdr:col>34</xdr:col>
      <xdr:colOff>1</xdr:colOff>
      <xdr:row>26</xdr:row>
      <xdr:rowOff>1</xdr:rowOff>
    </xdr:from>
    <xdr:to>
      <xdr:col>35</xdr:col>
      <xdr:colOff>0</xdr:colOff>
      <xdr:row>26</xdr:row>
      <xdr:rowOff>2043546</xdr:rowOff>
    </xdr:to>
    <xdr:pic>
      <xdr:nvPicPr>
        <xdr:cNvPr id="17" name="Image 16" descr="D:\DRAHTP ATSIMO ANDREFANA\TABLEAU DE BORD\COMPTE RENDU 02 AOUT 2020\IMG_20200801_110110.jpg"/>
        <xdr:cNvPicPr preferRelativeResize="0">
          <a:picLocks/>
        </xdr:cNvPicPr>
      </xdr:nvPicPr>
      <xdr:blipFill>
        <a:blip xmlns:r="http://schemas.openxmlformats.org/officeDocument/2006/relationships" r:embed="rId9" cstate="print"/>
        <a:srcRect/>
        <a:stretch>
          <a:fillRect/>
        </a:stretch>
      </xdr:blipFill>
      <xdr:spPr bwMode="auto">
        <a:xfrm>
          <a:off x="51263551" y="37090351"/>
          <a:ext cx="1657349" cy="1672070"/>
        </a:xfrm>
        <a:prstGeom prst="rect">
          <a:avLst/>
        </a:prstGeom>
        <a:noFill/>
        <a:ln w="9525">
          <a:noFill/>
          <a:miter lim="800000"/>
          <a:headEnd/>
          <a:tailEnd/>
        </a:ln>
      </xdr:spPr>
    </xdr:pic>
    <xdr:clientData/>
  </xdr:twoCellAnchor>
  <xdr:twoCellAnchor>
    <xdr:from>
      <xdr:col>34</xdr:col>
      <xdr:colOff>0</xdr:colOff>
      <xdr:row>27</xdr:row>
      <xdr:rowOff>-1</xdr:rowOff>
    </xdr:from>
    <xdr:to>
      <xdr:col>35</xdr:col>
      <xdr:colOff>0</xdr:colOff>
      <xdr:row>27</xdr:row>
      <xdr:rowOff>2060862</xdr:rowOff>
    </xdr:to>
    <xdr:pic>
      <xdr:nvPicPr>
        <xdr:cNvPr id="18" name="Image 17" descr="D:\ARM\ARM BLOC 10\RAPPORT ET COMPTE RENDU\ANNEE 2020\JUILLET\HEBDOMADAIRE\SEMAINE DU 24 AU 30 JUILLET\B10\PHOTO ERCO 30072020\DSC05435.JPG"/>
        <xdr:cNvPicPr preferRelativeResize="0">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51263550" y="38766749"/>
          <a:ext cx="1657350" cy="841663"/>
        </a:xfrm>
        <a:prstGeom prst="rect">
          <a:avLst/>
        </a:prstGeom>
        <a:noFill/>
        <a:ln>
          <a:noFill/>
        </a:ln>
      </xdr:spPr>
    </xdr:pic>
    <xdr:clientData/>
  </xdr:twoCellAnchor>
  <xdr:twoCellAnchor>
    <xdr:from>
      <xdr:col>33</xdr:col>
      <xdr:colOff>2547256</xdr:colOff>
      <xdr:row>28</xdr:row>
      <xdr:rowOff>0</xdr:rowOff>
    </xdr:from>
    <xdr:to>
      <xdr:col>34</xdr:col>
      <xdr:colOff>1709056</xdr:colOff>
      <xdr:row>29</xdr:row>
      <xdr:rowOff>0</xdr:rowOff>
    </xdr:to>
    <xdr:pic>
      <xdr:nvPicPr>
        <xdr:cNvPr id="19" name="Image 18" descr="H:\DOSSIER TAMBATRA 07-07-2020\PHOTO DU 24062020 AU 22072020\CIMG4782.JPG"/>
        <xdr:cNvPicPr preferRelativeResize="0">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51267631" y="39604950"/>
          <a:ext cx="1657350" cy="838200"/>
        </a:xfrm>
        <a:prstGeom prst="rect">
          <a:avLst/>
        </a:prstGeom>
        <a:noFill/>
        <a:ln>
          <a:noFill/>
        </a:ln>
      </xdr:spPr>
    </xdr:pic>
    <xdr:clientData/>
  </xdr:twoCellAnchor>
  <xdr:twoCellAnchor>
    <xdr:from>
      <xdr:col>34</xdr:col>
      <xdr:colOff>0</xdr:colOff>
      <xdr:row>25</xdr:row>
      <xdr:rowOff>0</xdr:rowOff>
    </xdr:from>
    <xdr:to>
      <xdr:col>35</xdr:col>
      <xdr:colOff>17318</xdr:colOff>
      <xdr:row>26</xdr:row>
      <xdr:rowOff>34635</xdr:rowOff>
    </xdr:to>
    <xdr:pic>
      <xdr:nvPicPr>
        <xdr:cNvPr id="20" name="Image 19" descr="D:\DRAHTP ATSIMO ANDREFANA\CP18\VITASOA MR RNT55\IMG-20200823-WA0005.jpg"/>
        <xdr:cNvPicPr preferRelativeResize="0">
          <a:picLocks/>
        </xdr:cNvPicPr>
      </xdr:nvPicPr>
      <xdr:blipFill>
        <a:blip xmlns:r="http://schemas.openxmlformats.org/officeDocument/2006/relationships" r:embed="rId12" cstate="print"/>
        <a:srcRect/>
        <a:stretch>
          <a:fillRect/>
        </a:stretch>
      </xdr:blipFill>
      <xdr:spPr bwMode="auto">
        <a:xfrm>
          <a:off x="51263550" y="35413950"/>
          <a:ext cx="1674668" cy="1711035"/>
        </a:xfrm>
        <a:prstGeom prst="rect">
          <a:avLst/>
        </a:prstGeom>
        <a:noFill/>
        <a:ln w="9525">
          <a:noFill/>
          <a:miter lim="800000"/>
          <a:headEnd/>
          <a:tailEnd/>
        </a:ln>
      </xdr:spPr>
    </xdr:pic>
    <xdr:clientData/>
  </xdr:twoCellAnchor>
  <xdr:twoCellAnchor>
    <xdr:from>
      <xdr:col>34</xdr:col>
      <xdr:colOff>-1</xdr:colOff>
      <xdr:row>22</xdr:row>
      <xdr:rowOff>1801089</xdr:rowOff>
    </xdr:from>
    <xdr:to>
      <xdr:col>35</xdr:col>
      <xdr:colOff>35402</xdr:colOff>
      <xdr:row>24</xdr:row>
      <xdr:rowOff>34636</xdr:rowOff>
    </xdr:to>
    <xdr:pic>
      <xdr:nvPicPr>
        <xdr:cNvPr id="21" name="Image 20" descr="D:\DRAHTP ATSIMO ANDREFANA\CP18\PHOTOS ARMEL 29 AOUT 2020\BERODO\TATIANA\IMG-20200829-WA0101.jpg"/>
        <xdr:cNvPicPr preferRelativeResize="0">
          <a:picLocks/>
        </xdr:cNvPicPr>
      </xdr:nvPicPr>
      <xdr:blipFill>
        <a:blip xmlns:r="http://schemas.openxmlformats.org/officeDocument/2006/relationships" r:embed="rId13" cstate="print"/>
        <a:srcRect t="22333" b="10333"/>
        <a:stretch>
          <a:fillRect/>
        </a:stretch>
      </xdr:blipFill>
      <xdr:spPr bwMode="auto">
        <a:xfrm>
          <a:off x="51263549" y="32061150"/>
          <a:ext cx="1692753" cy="1711036"/>
        </a:xfrm>
        <a:prstGeom prst="rect">
          <a:avLst/>
        </a:prstGeom>
        <a:noFill/>
        <a:ln w="9525">
          <a:noFill/>
          <a:miter lim="800000"/>
          <a:headEnd/>
          <a:tailEnd/>
        </a:ln>
      </xdr:spPr>
    </xdr:pic>
    <xdr:clientData/>
  </xdr:twoCellAnchor>
  <xdr:twoCellAnchor>
    <xdr:from>
      <xdr:col>33</xdr:col>
      <xdr:colOff>2547256</xdr:colOff>
      <xdr:row>29</xdr:row>
      <xdr:rowOff>0</xdr:rowOff>
    </xdr:from>
    <xdr:to>
      <xdr:col>34</xdr:col>
      <xdr:colOff>1709056</xdr:colOff>
      <xdr:row>30</xdr:row>
      <xdr:rowOff>693</xdr:rowOff>
    </xdr:to>
    <xdr:pic>
      <xdr:nvPicPr>
        <xdr:cNvPr id="22" name="Image 21" descr="G:\DCIM\100CASIO\CIMG4943.JPG"/>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1267631" y="40443150"/>
          <a:ext cx="1657350" cy="838200"/>
        </a:xfrm>
        <a:prstGeom prst="rect">
          <a:avLst/>
        </a:prstGeom>
        <a:noFill/>
        <a:ln>
          <a:noFill/>
        </a:ln>
      </xdr:spPr>
    </xdr:pic>
    <xdr:clientData/>
  </xdr:twoCellAnchor>
  <xdr:twoCellAnchor>
    <xdr:from>
      <xdr:col>34</xdr:col>
      <xdr:colOff>-1</xdr:colOff>
      <xdr:row>24</xdr:row>
      <xdr:rowOff>0</xdr:rowOff>
    </xdr:from>
    <xdr:to>
      <xdr:col>35</xdr:col>
      <xdr:colOff>17317</xdr:colOff>
      <xdr:row>24</xdr:row>
      <xdr:rowOff>1922319</xdr:rowOff>
    </xdr:to>
    <xdr:pic>
      <xdr:nvPicPr>
        <xdr:cNvPr id="23" name="Picture 4" descr="IMG_20200603_114057"/>
        <xdr:cNvPicPr preferRelativeResize="0">
          <a:picLocks noChangeArrowheads="1"/>
        </xdr:cNvPicPr>
      </xdr:nvPicPr>
      <xdr:blipFill>
        <a:blip xmlns:r="http://schemas.openxmlformats.org/officeDocument/2006/relationships" r:embed="rId4" cstate="print"/>
        <a:srcRect l="992" r="1740"/>
        <a:stretch>
          <a:fillRect/>
        </a:stretch>
      </xdr:blipFill>
      <xdr:spPr bwMode="auto">
        <a:xfrm>
          <a:off x="51263549" y="33737550"/>
          <a:ext cx="1674668" cy="1674669"/>
        </a:xfrm>
        <a:prstGeom prst="rect">
          <a:avLst/>
        </a:prstGeom>
        <a:noFill/>
        <a:ln w="9525" algn="in">
          <a:noFill/>
          <a:miter lim="800000"/>
          <a:headEnd/>
          <a:tailEnd/>
        </a:ln>
        <a:effectLst/>
      </xdr:spPr>
    </xdr:pic>
    <xdr:clientData/>
  </xdr:twoCellAnchor>
  <xdr:twoCellAnchor>
    <xdr:from>
      <xdr:col>38</xdr:col>
      <xdr:colOff>0</xdr:colOff>
      <xdr:row>23</xdr:row>
      <xdr:rowOff>0</xdr:rowOff>
    </xdr:from>
    <xdr:to>
      <xdr:col>39</xdr:col>
      <xdr:colOff>0</xdr:colOff>
      <xdr:row>24</xdr:row>
      <xdr:rowOff>0</xdr:rowOff>
    </xdr:to>
    <xdr:pic>
      <xdr:nvPicPr>
        <xdr:cNvPr id="24" name="Image 23" descr="C:\Users\davidso\Desktop\WhatsApp Images\IMG-20200924-WA0008.jpg"/>
        <xdr:cNvPicPr preferRelativeResize="0"/>
      </xdr:nvPicPr>
      <xdr:blipFill>
        <a:blip xmlns:r="http://schemas.openxmlformats.org/officeDocument/2006/relationships" r:embed="rId15"/>
        <a:srcRect/>
        <a:stretch>
          <a:fillRect/>
        </a:stretch>
      </xdr:blipFill>
      <xdr:spPr bwMode="auto">
        <a:xfrm>
          <a:off x="58140600" y="32061150"/>
          <a:ext cx="1933575" cy="1676400"/>
        </a:xfrm>
        <a:prstGeom prst="rect">
          <a:avLst/>
        </a:prstGeom>
        <a:noFill/>
        <a:ln w="9525">
          <a:noFill/>
          <a:miter lim="800000"/>
          <a:headEnd/>
          <a:tailEnd/>
        </a:ln>
      </xdr:spPr>
    </xdr:pic>
    <xdr:clientData/>
  </xdr:twoCellAnchor>
  <xdr:twoCellAnchor>
    <xdr:from>
      <xdr:col>38</xdr:col>
      <xdr:colOff>1</xdr:colOff>
      <xdr:row>24</xdr:row>
      <xdr:rowOff>1</xdr:rowOff>
    </xdr:from>
    <xdr:to>
      <xdr:col>39</xdr:col>
      <xdr:colOff>1</xdr:colOff>
      <xdr:row>25</xdr:row>
      <xdr:rowOff>0</xdr:rowOff>
    </xdr:to>
    <xdr:pic>
      <xdr:nvPicPr>
        <xdr:cNvPr id="25" name="Picture 5" descr="IMG_4893"/>
        <xdr:cNvPicPr>
          <a:picLocks noChangeAspect="1" noChangeArrowheads="1"/>
        </xdr:cNvPicPr>
      </xdr:nvPicPr>
      <xdr:blipFill>
        <a:blip xmlns:r="http://schemas.openxmlformats.org/officeDocument/2006/relationships" r:embed="rId8" cstate="print"/>
        <a:srcRect b="4172"/>
        <a:stretch>
          <a:fillRect/>
        </a:stretch>
      </xdr:blipFill>
      <xdr:spPr bwMode="auto">
        <a:xfrm>
          <a:off x="58140601" y="33737551"/>
          <a:ext cx="1933575" cy="1676399"/>
        </a:xfrm>
        <a:prstGeom prst="rect">
          <a:avLst/>
        </a:prstGeom>
        <a:noFill/>
        <a:ln w="9525" algn="in">
          <a:noFill/>
          <a:miter lim="800000"/>
          <a:headEnd/>
          <a:tailEnd/>
        </a:ln>
        <a:effectLst/>
      </xdr:spPr>
    </xdr:pic>
    <xdr:clientData/>
  </xdr:twoCellAnchor>
  <xdr:twoCellAnchor>
    <xdr:from>
      <xdr:col>38</xdr:col>
      <xdr:colOff>0</xdr:colOff>
      <xdr:row>25</xdr:row>
      <xdr:rowOff>0</xdr:rowOff>
    </xdr:from>
    <xdr:to>
      <xdr:col>39</xdr:col>
      <xdr:colOff>0</xdr:colOff>
      <xdr:row>26</xdr:row>
      <xdr:rowOff>0</xdr:rowOff>
    </xdr:to>
    <xdr:pic>
      <xdr:nvPicPr>
        <xdr:cNvPr id="26" name="Image 25" descr="D:\DRAHTP ATSIMO ANDREFANA\CP18\VITASOA MR RNT55\PHOTOS RP\IMG-20201013-WA0022.jpg"/>
        <xdr:cNvPicPr/>
      </xdr:nvPicPr>
      <xdr:blipFill>
        <a:blip xmlns:r="http://schemas.openxmlformats.org/officeDocument/2006/relationships" r:embed="rId16" cstate="print"/>
        <a:srcRect/>
        <a:stretch>
          <a:fillRect/>
        </a:stretch>
      </xdr:blipFill>
      <xdr:spPr bwMode="auto">
        <a:xfrm>
          <a:off x="58140600" y="35413950"/>
          <a:ext cx="1933575" cy="1676400"/>
        </a:xfrm>
        <a:prstGeom prst="rect">
          <a:avLst/>
        </a:prstGeom>
        <a:noFill/>
        <a:ln w="9525">
          <a:noFill/>
          <a:miter lim="800000"/>
          <a:headEnd/>
          <a:tailEnd/>
        </a:ln>
      </xdr:spPr>
    </xdr:pic>
    <xdr:clientData/>
  </xdr:twoCellAnchor>
  <xdr:twoCellAnchor>
    <xdr:from>
      <xdr:col>34</xdr:col>
      <xdr:colOff>-1</xdr:colOff>
      <xdr:row>31</xdr:row>
      <xdr:rowOff>0</xdr:rowOff>
    </xdr:from>
    <xdr:to>
      <xdr:col>35</xdr:col>
      <xdr:colOff>0</xdr:colOff>
      <xdr:row>32</xdr:row>
      <xdr:rowOff>0</xdr:rowOff>
    </xdr:to>
    <xdr:pic>
      <xdr:nvPicPr>
        <xdr:cNvPr id="27" name="Image 26" descr="H:\DOSSIER TAMBATRA 07-07-2020\PHOTO DU 24062020 AU 22072020\CIMG4782.JPG"/>
        <xdr:cNvPicPr preferRelativeResize="0">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51263549" y="42119550"/>
          <a:ext cx="1657351" cy="838200"/>
        </a:xfrm>
        <a:prstGeom prst="rect">
          <a:avLst/>
        </a:prstGeom>
        <a:noFill/>
        <a:ln>
          <a:noFill/>
        </a:ln>
      </xdr:spPr>
    </xdr:pic>
    <xdr:clientData/>
  </xdr:twoCellAnchor>
  <xdr:twoCellAnchor>
    <xdr:from>
      <xdr:col>34</xdr:col>
      <xdr:colOff>0</xdr:colOff>
      <xdr:row>33</xdr:row>
      <xdr:rowOff>0</xdr:rowOff>
    </xdr:from>
    <xdr:to>
      <xdr:col>35</xdr:col>
      <xdr:colOff>60929</xdr:colOff>
      <xdr:row>33</xdr:row>
      <xdr:rowOff>2055940</xdr:rowOff>
    </xdr:to>
    <xdr:pic>
      <xdr:nvPicPr>
        <xdr:cNvPr id="28" name="Image 27" descr="100829345_1287650061430953_4235942316365316096_n.jpg"/>
        <xdr:cNvPicPr preferRelativeResize="0">
          <a:picLocks/>
        </xdr:cNvPicPr>
      </xdr:nvPicPr>
      <xdr:blipFill>
        <a:blip xmlns:r="http://schemas.openxmlformats.org/officeDocument/2006/relationships" r:embed="rId18" cstate="print"/>
        <a:stretch>
          <a:fillRect/>
        </a:stretch>
      </xdr:blipFill>
      <xdr:spPr>
        <a:xfrm>
          <a:off x="51263550" y="43795950"/>
          <a:ext cx="1718279" cy="1189165"/>
        </a:xfrm>
        <a:prstGeom prst="rect">
          <a:avLst/>
        </a:prstGeom>
      </xdr:spPr>
    </xdr:pic>
    <xdr:clientData/>
  </xdr:twoCellAnchor>
  <xdr:twoCellAnchor>
    <xdr:from>
      <xdr:col>34</xdr:col>
      <xdr:colOff>2</xdr:colOff>
      <xdr:row>35</xdr:row>
      <xdr:rowOff>0</xdr:rowOff>
    </xdr:from>
    <xdr:to>
      <xdr:col>35</xdr:col>
      <xdr:colOff>35404</xdr:colOff>
      <xdr:row>35</xdr:row>
      <xdr:rowOff>1550624</xdr:rowOff>
    </xdr:to>
    <xdr:pic>
      <xdr:nvPicPr>
        <xdr:cNvPr id="29" name="Image 28" descr="IMG_20200616_105827.jpg"/>
        <xdr:cNvPicPr preferRelativeResize="0">
          <a:picLocks/>
        </xdr:cNvPicPr>
      </xdr:nvPicPr>
      <xdr:blipFill>
        <a:blip xmlns:r="http://schemas.openxmlformats.org/officeDocument/2006/relationships" r:embed="rId19" cstate="print"/>
        <a:stretch>
          <a:fillRect/>
        </a:stretch>
      </xdr:blipFill>
      <xdr:spPr>
        <a:xfrm>
          <a:off x="51263552" y="46177200"/>
          <a:ext cx="1692752" cy="836249"/>
        </a:xfrm>
        <a:prstGeom prst="rect">
          <a:avLst/>
        </a:prstGeom>
      </xdr:spPr>
    </xdr:pic>
    <xdr:clientData/>
  </xdr:twoCellAnchor>
  <xdr:twoCellAnchor>
    <xdr:from>
      <xdr:col>34</xdr:col>
      <xdr:colOff>1</xdr:colOff>
      <xdr:row>35</xdr:row>
      <xdr:rowOff>0</xdr:rowOff>
    </xdr:from>
    <xdr:to>
      <xdr:col>35</xdr:col>
      <xdr:colOff>16027</xdr:colOff>
      <xdr:row>36</xdr:row>
      <xdr:rowOff>1138</xdr:rowOff>
    </xdr:to>
    <xdr:pic>
      <xdr:nvPicPr>
        <xdr:cNvPr id="30" name="Image 29" descr="D:\DRAHTP ATSIMO ANDREFANA\DINFRA\TERRASSEMENT RNT15\RNT 15\CIMG0029.JPG"/>
        <xdr:cNvPicPr preferRelativeResize="0">
          <a:picLocks/>
        </xdr:cNvPicPr>
      </xdr:nvPicPr>
      <xdr:blipFill>
        <a:blip xmlns:r="http://schemas.openxmlformats.org/officeDocument/2006/relationships" r:embed="rId20"/>
        <a:srcRect r="5983" b="12808"/>
        <a:stretch>
          <a:fillRect/>
        </a:stretch>
      </xdr:blipFill>
      <xdr:spPr bwMode="auto">
        <a:xfrm>
          <a:off x="51263551" y="47015400"/>
          <a:ext cx="1673376" cy="1138"/>
        </a:xfrm>
        <a:prstGeom prst="rect">
          <a:avLst/>
        </a:prstGeom>
        <a:noFill/>
        <a:ln w="9525">
          <a:noFill/>
          <a:miter lim="800000"/>
          <a:headEnd/>
          <a:tailEnd/>
        </a:ln>
      </xdr:spPr>
    </xdr:pic>
    <xdr:clientData/>
  </xdr:twoCellAnchor>
  <xdr:twoCellAnchor>
    <xdr:from>
      <xdr:col>33</xdr:col>
      <xdr:colOff>1704108</xdr:colOff>
      <xdr:row>47</xdr:row>
      <xdr:rowOff>0</xdr:rowOff>
    </xdr:from>
    <xdr:to>
      <xdr:col>35</xdr:col>
      <xdr:colOff>83126</xdr:colOff>
      <xdr:row>48</xdr:row>
      <xdr:rowOff>10584</xdr:rowOff>
    </xdr:to>
    <xdr:pic>
      <xdr:nvPicPr>
        <xdr:cNvPr id="31" name="Image 30">
          <a:extLst>
            <a:ext uri="{FF2B5EF4-FFF2-40B4-BE49-F238E27FC236}">
              <a16:creationId xmlns:a16="http://schemas.microsoft.com/office/drawing/2014/main" id="{DEB63FDC-195E-417C-BAAC-09D8777C511B}"/>
            </a:ext>
          </a:extLst>
        </xdr:cNvPr>
        <xdr:cNvPicPr preferRelativeResize="0">
          <a:picLocks/>
        </xdr:cNvPicPr>
      </xdr:nvPicPr>
      <xdr:blipFill>
        <a:blip xmlns:r="http://schemas.openxmlformats.org/officeDocument/2006/relationships" r:embed="rId21"/>
        <a:stretch>
          <a:fillRect/>
        </a:stretch>
      </xdr:blipFill>
      <xdr:spPr>
        <a:xfrm>
          <a:off x="50491158" y="57931050"/>
          <a:ext cx="2512868" cy="1485900"/>
        </a:xfrm>
        <a:prstGeom prst="rect">
          <a:avLst/>
        </a:prstGeom>
      </xdr:spPr>
    </xdr:pic>
    <xdr:clientData/>
  </xdr:twoCellAnchor>
  <xdr:twoCellAnchor>
    <xdr:from>
      <xdr:col>34</xdr:col>
      <xdr:colOff>0</xdr:colOff>
      <xdr:row>56</xdr:row>
      <xdr:rowOff>1404256</xdr:rowOff>
    </xdr:from>
    <xdr:to>
      <xdr:col>34</xdr:col>
      <xdr:colOff>1709056</xdr:colOff>
      <xdr:row>57</xdr:row>
      <xdr:rowOff>1404255</xdr:rowOff>
    </xdr:to>
    <xdr:pic>
      <xdr:nvPicPr>
        <xdr:cNvPr id="32" name="Picture 1">
          <a:extLst>
            <a:ext uri="{FF2B5EF4-FFF2-40B4-BE49-F238E27FC236}">
              <a16:creationId xmlns:a16="http://schemas.microsoft.com/office/drawing/2014/main" id="{5C4C71CC-3EDD-4190-A7E5-2AD4BBBA2471}"/>
            </a:ext>
          </a:extLst>
        </xdr:cNvPr>
        <xdr:cNvPicPr preferRelativeResize="0">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rot="10800000">
          <a:off x="51263550" y="73108456"/>
          <a:ext cx="1661431" cy="1885949"/>
        </a:xfrm>
        <a:prstGeom prst="rect">
          <a:avLst/>
        </a:prstGeom>
        <a:noFill/>
        <a:ln>
          <a:noFill/>
        </a:ln>
        <a:scene3d>
          <a:camera prst="orthographicFront">
            <a:rot lat="0" lon="0" rev="21594000"/>
          </a:camera>
          <a:lightRig rig="threePt" dir="t"/>
        </a:scene3d>
      </xdr:spPr>
    </xdr:pic>
    <xdr:clientData/>
  </xdr:twoCellAnchor>
  <xdr:twoCellAnchor>
    <xdr:from>
      <xdr:col>34</xdr:col>
      <xdr:colOff>12700</xdr:colOff>
      <xdr:row>55</xdr:row>
      <xdr:rowOff>0</xdr:rowOff>
    </xdr:from>
    <xdr:to>
      <xdr:col>35</xdr:col>
      <xdr:colOff>0</xdr:colOff>
      <xdr:row>56</xdr:row>
      <xdr:rowOff>0</xdr:rowOff>
    </xdr:to>
    <xdr:pic>
      <xdr:nvPicPr>
        <xdr:cNvPr id="33" name="Picture 2">
          <a:extLst>
            <a:ext uri="{FF2B5EF4-FFF2-40B4-BE49-F238E27FC236}">
              <a16:creationId xmlns:a16="http://schemas.microsoft.com/office/drawing/2014/main" id="{B34FC98C-DA40-4AB9-9CB0-4A6428D281D3}"/>
            </a:ext>
          </a:extLst>
        </xdr:cNvPr>
        <xdr:cNvPicPr preferRelativeResize="0">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51276250" y="69818250"/>
          <a:ext cx="1644650" cy="1885950"/>
        </a:xfrm>
        <a:prstGeom prst="rect">
          <a:avLst/>
        </a:prstGeom>
        <a:noFill/>
        <a:ln>
          <a:noFill/>
        </a:ln>
      </xdr:spPr>
    </xdr:pic>
    <xdr:clientData/>
  </xdr:twoCellAnchor>
  <xdr:twoCellAnchor>
    <xdr:from>
      <xdr:col>34</xdr:col>
      <xdr:colOff>0</xdr:colOff>
      <xdr:row>58</xdr:row>
      <xdr:rowOff>0</xdr:rowOff>
    </xdr:from>
    <xdr:to>
      <xdr:col>35</xdr:col>
      <xdr:colOff>0</xdr:colOff>
      <xdr:row>59</xdr:row>
      <xdr:rowOff>0</xdr:rowOff>
    </xdr:to>
    <xdr:pic>
      <xdr:nvPicPr>
        <xdr:cNvPr id="34" name="Picture 6">
          <a:extLst>
            <a:ext uri="{FF2B5EF4-FFF2-40B4-BE49-F238E27FC236}">
              <a16:creationId xmlns:a16="http://schemas.microsoft.com/office/drawing/2014/main" id="{0771AFAD-975D-4AC3-A9C0-E8B7F5F65CC5}"/>
            </a:ext>
          </a:extLst>
        </xdr:cNvPr>
        <xdr:cNvPicPr preferRelativeResize="0">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51263550" y="75476100"/>
          <a:ext cx="1657350" cy="1885950"/>
        </a:xfrm>
        <a:prstGeom prst="rect">
          <a:avLst/>
        </a:prstGeom>
        <a:noFill/>
        <a:ln>
          <a:noFill/>
        </a:ln>
      </xdr:spPr>
    </xdr:pic>
    <xdr:clientData/>
  </xdr:twoCellAnchor>
  <xdr:twoCellAnchor>
    <xdr:from>
      <xdr:col>34</xdr:col>
      <xdr:colOff>0</xdr:colOff>
      <xdr:row>56</xdr:row>
      <xdr:rowOff>0</xdr:rowOff>
    </xdr:from>
    <xdr:to>
      <xdr:col>35</xdr:col>
      <xdr:colOff>0</xdr:colOff>
      <xdr:row>57</xdr:row>
      <xdr:rowOff>0</xdr:rowOff>
    </xdr:to>
    <xdr:pic>
      <xdr:nvPicPr>
        <xdr:cNvPr id="35" name="Picture 7">
          <a:extLst>
            <a:ext uri="{FF2B5EF4-FFF2-40B4-BE49-F238E27FC236}">
              <a16:creationId xmlns:a16="http://schemas.microsoft.com/office/drawing/2014/main" id="{087352D1-1D32-44F1-BC8E-1291CCC615EC}"/>
            </a:ext>
          </a:extLst>
        </xdr:cNvPr>
        <xdr:cNvPicPr preferRelativeResize="0">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51263550" y="71704200"/>
          <a:ext cx="1657350" cy="1885950"/>
        </a:xfrm>
        <a:prstGeom prst="rect">
          <a:avLst/>
        </a:prstGeom>
        <a:noFill/>
        <a:ln>
          <a:noFill/>
        </a:ln>
      </xdr:spPr>
    </xdr:pic>
    <xdr:clientData/>
  </xdr:twoCellAnchor>
  <xdr:twoCellAnchor>
    <xdr:from>
      <xdr:col>34</xdr:col>
      <xdr:colOff>12700</xdr:colOff>
      <xdr:row>60</xdr:row>
      <xdr:rowOff>12700</xdr:rowOff>
    </xdr:from>
    <xdr:to>
      <xdr:col>35</xdr:col>
      <xdr:colOff>0</xdr:colOff>
      <xdr:row>61</xdr:row>
      <xdr:rowOff>0</xdr:rowOff>
    </xdr:to>
    <xdr:pic>
      <xdr:nvPicPr>
        <xdr:cNvPr id="36" name="Picture 3">
          <a:extLst>
            <a:ext uri="{FF2B5EF4-FFF2-40B4-BE49-F238E27FC236}">
              <a16:creationId xmlns:a16="http://schemas.microsoft.com/office/drawing/2014/main" id="{56BFC13A-BF37-4696-AF7F-B643C06D810C}"/>
            </a:ext>
          </a:extLst>
        </xdr:cNvPr>
        <xdr:cNvPicPr preferRelativeResize="0">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51276250" y="79260700"/>
          <a:ext cx="1644650" cy="1454150"/>
        </a:xfrm>
        <a:prstGeom prst="rect">
          <a:avLst/>
        </a:prstGeom>
        <a:noFill/>
        <a:ln>
          <a:noFill/>
        </a:ln>
      </xdr:spPr>
    </xdr:pic>
    <xdr:clientData/>
  </xdr:twoCellAnchor>
  <xdr:twoCellAnchor>
    <xdr:from>
      <xdr:col>34</xdr:col>
      <xdr:colOff>12700</xdr:colOff>
      <xdr:row>63</xdr:row>
      <xdr:rowOff>0</xdr:rowOff>
    </xdr:from>
    <xdr:to>
      <xdr:col>35</xdr:col>
      <xdr:colOff>0</xdr:colOff>
      <xdr:row>64</xdr:row>
      <xdr:rowOff>0</xdr:rowOff>
    </xdr:to>
    <xdr:pic>
      <xdr:nvPicPr>
        <xdr:cNvPr id="37" name="Picture 4">
          <a:extLst>
            <a:ext uri="{FF2B5EF4-FFF2-40B4-BE49-F238E27FC236}">
              <a16:creationId xmlns:a16="http://schemas.microsoft.com/office/drawing/2014/main" id="{BF169A39-C5D4-4745-844E-04DA08011AE1}"/>
            </a:ext>
          </a:extLst>
        </xdr:cNvPr>
        <xdr:cNvPicPr preferRelativeResize="0">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51276250" y="82810350"/>
          <a:ext cx="1644650" cy="1047750"/>
        </a:xfrm>
        <a:prstGeom prst="rect">
          <a:avLst/>
        </a:prstGeom>
        <a:noFill/>
        <a:ln>
          <a:noFill/>
        </a:ln>
      </xdr:spPr>
    </xdr:pic>
    <xdr:clientData/>
  </xdr:twoCellAnchor>
  <xdr:twoCellAnchor>
    <xdr:from>
      <xdr:col>34</xdr:col>
      <xdr:colOff>0</xdr:colOff>
      <xdr:row>62</xdr:row>
      <xdr:rowOff>0</xdr:rowOff>
    </xdr:from>
    <xdr:to>
      <xdr:col>35</xdr:col>
      <xdr:colOff>0</xdr:colOff>
      <xdr:row>63</xdr:row>
      <xdr:rowOff>0</xdr:rowOff>
    </xdr:to>
    <xdr:pic>
      <xdr:nvPicPr>
        <xdr:cNvPr id="38" name="Picture 5">
          <a:extLst>
            <a:ext uri="{FF2B5EF4-FFF2-40B4-BE49-F238E27FC236}">
              <a16:creationId xmlns:a16="http://schemas.microsoft.com/office/drawing/2014/main" id="{2AE87DF2-6D63-47B3-8E76-B9909DA1048A}"/>
            </a:ext>
          </a:extLst>
        </xdr:cNvPr>
        <xdr:cNvPicPr preferRelativeResize="0">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51263550" y="81762600"/>
          <a:ext cx="1657350" cy="1047750"/>
        </a:xfrm>
        <a:prstGeom prst="rect">
          <a:avLst/>
        </a:prstGeom>
        <a:noFill/>
        <a:ln>
          <a:noFill/>
        </a:ln>
      </xdr:spPr>
    </xdr:pic>
    <xdr:clientData/>
  </xdr:twoCellAnchor>
  <xdr:twoCellAnchor>
    <xdr:from>
      <xdr:col>34</xdr:col>
      <xdr:colOff>0</xdr:colOff>
      <xdr:row>60</xdr:row>
      <xdr:rowOff>0</xdr:rowOff>
    </xdr:from>
    <xdr:to>
      <xdr:col>35</xdr:col>
      <xdr:colOff>1</xdr:colOff>
      <xdr:row>61</xdr:row>
      <xdr:rowOff>1345</xdr:rowOff>
    </xdr:to>
    <xdr:pic>
      <xdr:nvPicPr>
        <xdr:cNvPr id="39" name="Image 38"/>
        <xdr:cNvPicPr preferRelativeResize="0"/>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bwMode="auto">
        <a:xfrm>
          <a:off x="51263550" y="80714850"/>
          <a:ext cx="1657351" cy="1345"/>
        </a:xfrm>
        <a:prstGeom prst="rect">
          <a:avLst/>
        </a:prstGeom>
        <a:noFill/>
        <a:ln>
          <a:noFill/>
        </a:ln>
      </xdr:spPr>
    </xdr:pic>
    <xdr:clientData/>
  </xdr:twoCellAnchor>
  <xdr:twoCellAnchor>
    <xdr:from>
      <xdr:col>34</xdr:col>
      <xdr:colOff>1</xdr:colOff>
      <xdr:row>65</xdr:row>
      <xdr:rowOff>1</xdr:rowOff>
    </xdr:from>
    <xdr:to>
      <xdr:col>35</xdr:col>
      <xdr:colOff>0</xdr:colOff>
      <xdr:row>66</xdr:row>
      <xdr:rowOff>0</xdr:rowOff>
    </xdr:to>
    <xdr:pic>
      <xdr:nvPicPr>
        <xdr:cNvPr id="40" name="Image 9" descr="IMG_20200908_173853_4.jpg"/>
        <xdr:cNvPicPr>
          <a:picLocks noChangeAspect="1" noChangeArrowheads="1"/>
        </xdr:cNvPicPr>
      </xdr:nvPicPr>
      <xdr:blipFill>
        <a:blip xmlns:r="http://schemas.openxmlformats.org/officeDocument/2006/relationships" r:embed="rId30" cstate="print"/>
        <a:srcRect/>
        <a:stretch>
          <a:fillRect/>
        </a:stretch>
      </xdr:blipFill>
      <xdr:spPr bwMode="auto">
        <a:xfrm>
          <a:off x="51263551" y="86991826"/>
          <a:ext cx="1657349" cy="1142999"/>
        </a:xfrm>
        <a:prstGeom prst="rect">
          <a:avLst/>
        </a:prstGeom>
        <a:noFill/>
        <a:ln w="9525">
          <a:noFill/>
          <a:miter lim="800000"/>
          <a:headEnd/>
          <a:tailEnd/>
        </a:ln>
      </xdr:spPr>
    </xdr:pic>
    <xdr:clientData/>
  </xdr:twoCellAnchor>
  <xdr:twoCellAnchor>
    <xdr:from>
      <xdr:col>34</xdr:col>
      <xdr:colOff>0</xdr:colOff>
      <xdr:row>66</xdr:row>
      <xdr:rowOff>0</xdr:rowOff>
    </xdr:from>
    <xdr:to>
      <xdr:col>35</xdr:col>
      <xdr:colOff>0</xdr:colOff>
      <xdr:row>67</xdr:row>
      <xdr:rowOff>0</xdr:rowOff>
    </xdr:to>
    <xdr:pic>
      <xdr:nvPicPr>
        <xdr:cNvPr id="41" name="Image 40" descr="D:\SAUVEGARDE DD\2\TRAVAUX\TRAVAUX 2020\TRAVAUX ROUTIER\FER CP18\08_Exécution\01-SARY\RNT36\IMG_5406.JPG"/>
        <xdr:cNvPicPr preferRelativeResize="0">
          <a:picLocks/>
        </xdr:cNvPicPr>
      </xdr:nvPicPr>
      <xdr:blipFill>
        <a:blip xmlns:r="http://schemas.openxmlformats.org/officeDocument/2006/relationships" r:embed="rId31" cstate="email"/>
        <a:srcRect/>
        <a:stretch>
          <a:fillRect/>
        </a:stretch>
      </xdr:blipFill>
      <xdr:spPr bwMode="auto">
        <a:xfrm>
          <a:off x="51263550" y="88134825"/>
          <a:ext cx="1657350" cy="1076325"/>
        </a:xfrm>
        <a:prstGeom prst="rect">
          <a:avLst/>
        </a:prstGeom>
        <a:noFill/>
        <a:ln w="9525">
          <a:noFill/>
          <a:miter lim="800000"/>
          <a:headEnd/>
          <a:tailEnd/>
        </a:ln>
      </xdr:spPr>
    </xdr:pic>
    <xdr:clientData/>
  </xdr:twoCellAnchor>
  <xdr:twoCellAnchor>
    <xdr:from>
      <xdr:col>34</xdr:col>
      <xdr:colOff>0</xdr:colOff>
      <xdr:row>68</xdr:row>
      <xdr:rowOff>13855</xdr:rowOff>
    </xdr:from>
    <xdr:to>
      <xdr:col>35</xdr:col>
      <xdr:colOff>16260</xdr:colOff>
      <xdr:row>69</xdr:row>
      <xdr:rowOff>0</xdr:rowOff>
    </xdr:to>
    <xdr:grpSp>
      <xdr:nvGrpSpPr>
        <xdr:cNvPr id="42" name="Groupe 41"/>
        <xdr:cNvGrpSpPr/>
      </xdr:nvGrpSpPr>
      <xdr:grpSpPr>
        <a:xfrm>
          <a:off x="50025300" y="133802005"/>
          <a:ext cx="749685" cy="2919845"/>
          <a:chOff x="52501800" y="50702095"/>
          <a:chExt cx="1723140" cy="2576945"/>
        </a:xfrm>
      </xdr:grpSpPr>
      <xdr:pic>
        <xdr:nvPicPr>
          <xdr:cNvPr id="43" name="Image 42"/>
          <xdr:cNvPicPr preferRelativeResize="0">
            <a:picLocks/>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52514500" y="50702095"/>
            <a:ext cx="1694180" cy="1332345"/>
          </a:xfrm>
          <a:prstGeom prst="rect">
            <a:avLst/>
          </a:prstGeom>
        </xdr:spPr>
      </xdr:pic>
      <xdr:pic>
        <xdr:nvPicPr>
          <xdr:cNvPr id="44" name="Image 43"/>
          <xdr:cNvPicPr preferRelativeResize="0">
            <a:picLocks/>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52501800" y="52034440"/>
            <a:ext cx="853440" cy="1244600"/>
          </a:xfrm>
          <a:prstGeom prst="rect">
            <a:avLst/>
          </a:prstGeom>
        </xdr:spPr>
      </xdr:pic>
      <xdr:pic>
        <xdr:nvPicPr>
          <xdr:cNvPr id="45" name="Image 44"/>
          <xdr:cNvPicPr>
            <a:picLocks noChangeAspect="1"/>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53355240" y="52034440"/>
            <a:ext cx="869700" cy="1244600"/>
          </a:xfrm>
          <a:prstGeom prst="rect">
            <a:avLst/>
          </a:prstGeom>
        </xdr:spPr>
      </xdr:pic>
    </xdr:grpSp>
    <xdr:clientData/>
  </xdr:twoCellAnchor>
  <xdr:twoCellAnchor>
    <xdr:from>
      <xdr:col>34</xdr:col>
      <xdr:colOff>0</xdr:colOff>
      <xdr:row>69</xdr:row>
      <xdr:rowOff>0</xdr:rowOff>
    </xdr:from>
    <xdr:to>
      <xdr:col>34</xdr:col>
      <xdr:colOff>1702558</xdr:colOff>
      <xdr:row>70</xdr:row>
      <xdr:rowOff>0</xdr:rowOff>
    </xdr:to>
    <xdr:pic>
      <xdr:nvPicPr>
        <xdr:cNvPr id="46" name="Image 45"/>
        <xdr:cNvPicPr preferRelativeResize="0">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51263550" y="94030800"/>
          <a:ext cx="1654933" cy="1466850"/>
        </a:xfrm>
        <a:prstGeom prst="rect">
          <a:avLst/>
        </a:prstGeom>
      </xdr:spPr>
    </xdr:pic>
    <xdr:clientData/>
  </xdr:twoCellAnchor>
  <xdr:twoCellAnchor>
    <xdr:from>
      <xdr:col>34</xdr:col>
      <xdr:colOff>1702558</xdr:colOff>
      <xdr:row>69</xdr:row>
      <xdr:rowOff>0</xdr:rowOff>
    </xdr:from>
    <xdr:to>
      <xdr:col>34</xdr:col>
      <xdr:colOff>3289299</xdr:colOff>
      <xdr:row>70</xdr:row>
      <xdr:rowOff>0</xdr:rowOff>
    </xdr:to>
    <xdr:pic>
      <xdr:nvPicPr>
        <xdr:cNvPr id="47" name="Image 46"/>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52918483" y="94030800"/>
          <a:ext cx="5591" cy="1466850"/>
        </a:xfrm>
        <a:prstGeom prst="rect">
          <a:avLst/>
        </a:prstGeom>
      </xdr:spPr>
    </xdr:pic>
    <xdr:clientData/>
  </xdr:twoCellAnchor>
  <xdr:twoCellAnchor>
    <xdr:from>
      <xdr:col>34</xdr:col>
      <xdr:colOff>0</xdr:colOff>
      <xdr:row>70</xdr:row>
      <xdr:rowOff>0</xdr:rowOff>
    </xdr:from>
    <xdr:to>
      <xdr:col>34</xdr:col>
      <xdr:colOff>3289298</xdr:colOff>
      <xdr:row>70</xdr:row>
      <xdr:rowOff>1456700</xdr:rowOff>
    </xdr:to>
    <xdr:pic>
      <xdr:nvPicPr>
        <xdr:cNvPr id="48" name="Image 47"/>
        <xdr:cNvPicPr preferRelativeResize="0">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51263550" y="95497650"/>
          <a:ext cx="1660523" cy="1456700"/>
        </a:xfrm>
        <a:prstGeom prst="rect">
          <a:avLst/>
        </a:prstGeom>
      </xdr:spPr>
    </xdr:pic>
    <xdr:clientData/>
  </xdr:twoCellAnchor>
  <xdr:twoCellAnchor>
    <xdr:from>
      <xdr:col>34</xdr:col>
      <xdr:colOff>0</xdr:colOff>
      <xdr:row>70</xdr:row>
      <xdr:rowOff>1456700</xdr:rowOff>
    </xdr:from>
    <xdr:to>
      <xdr:col>34</xdr:col>
      <xdr:colOff>3289298</xdr:colOff>
      <xdr:row>71</xdr:row>
      <xdr:rowOff>0</xdr:rowOff>
    </xdr:to>
    <xdr:pic>
      <xdr:nvPicPr>
        <xdr:cNvPr id="49" name="Image 48"/>
        <xdr:cNvPicPr preferRelativeResize="0">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51263550" y="96954350"/>
          <a:ext cx="1660523" cy="10150"/>
        </a:xfrm>
        <a:prstGeom prst="rect">
          <a:avLst/>
        </a:prstGeom>
      </xdr:spPr>
    </xdr:pic>
    <xdr:clientData/>
  </xdr:twoCellAnchor>
  <xdr:twoCellAnchor>
    <xdr:from>
      <xdr:col>34</xdr:col>
      <xdr:colOff>12700</xdr:colOff>
      <xdr:row>71</xdr:row>
      <xdr:rowOff>0</xdr:rowOff>
    </xdr:from>
    <xdr:to>
      <xdr:col>34</xdr:col>
      <xdr:colOff>3289298</xdr:colOff>
      <xdr:row>71</xdr:row>
      <xdr:rowOff>1523968</xdr:rowOff>
    </xdr:to>
    <xdr:pic>
      <xdr:nvPicPr>
        <xdr:cNvPr id="50" name="Image 49"/>
        <xdr:cNvPicPr preferRelativeResize="0">
          <a:picLocks/>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51276250" y="96964500"/>
          <a:ext cx="1647823" cy="1466818"/>
        </a:xfrm>
        <a:prstGeom prst="rect">
          <a:avLst/>
        </a:prstGeom>
      </xdr:spPr>
    </xdr:pic>
    <xdr:clientData/>
  </xdr:twoCellAnchor>
  <xdr:twoCellAnchor>
    <xdr:from>
      <xdr:col>34</xdr:col>
      <xdr:colOff>12700</xdr:colOff>
      <xdr:row>71</xdr:row>
      <xdr:rowOff>1532900</xdr:rowOff>
    </xdr:from>
    <xdr:to>
      <xdr:col>35</xdr:col>
      <xdr:colOff>16260</xdr:colOff>
      <xdr:row>72</xdr:row>
      <xdr:rowOff>0</xdr:rowOff>
    </xdr:to>
    <xdr:pic>
      <xdr:nvPicPr>
        <xdr:cNvPr id="51" name="Image 50"/>
        <xdr:cNvPicPr preferRelativeResize="0">
          <a:picLocks/>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51276250" y="98430725"/>
          <a:ext cx="1660910" cy="625"/>
        </a:xfrm>
        <a:prstGeom prst="rect">
          <a:avLst/>
        </a:prstGeom>
      </xdr:spPr>
    </xdr:pic>
    <xdr:clientData/>
  </xdr:twoCellAnchor>
  <xdr:twoCellAnchor>
    <xdr:from>
      <xdr:col>39</xdr:col>
      <xdr:colOff>0</xdr:colOff>
      <xdr:row>73</xdr:row>
      <xdr:rowOff>10309</xdr:rowOff>
    </xdr:from>
    <xdr:to>
      <xdr:col>39</xdr:col>
      <xdr:colOff>1635610</xdr:colOff>
      <xdr:row>74</xdr:row>
      <xdr:rowOff>0</xdr:rowOff>
    </xdr:to>
    <xdr:pic>
      <xdr:nvPicPr>
        <xdr:cNvPr id="52" name="Image 9"/>
        <xdr:cNvPicPr>
          <a:picLocks noChangeAspect="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60074175" y="99489409"/>
          <a:ext cx="1635610" cy="103744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60325</xdr:colOff>
      <xdr:row>73</xdr:row>
      <xdr:rowOff>20320</xdr:rowOff>
    </xdr:from>
    <xdr:to>
      <xdr:col>34</xdr:col>
      <xdr:colOff>1974030</xdr:colOff>
      <xdr:row>73</xdr:row>
      <xdr:rowOff>1600199</xdr:rowOff>
    </xdr:to>
    <xdr:pic>
      <xdr:nvPicPr>
        <xdr:cNvPr id="53" name="Image 24" descr="IMG_20200930_090925.jpg"/>
        <xdr:cNvPicPr>
          <a:picLocks noChangeAspect="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51323875" y="99499420"/>
          <a:ext cx="1599380" cy="10274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57150</xdr:colOff>
      <xdr:row>72</xdr:row>
      <xdr:rowOff>47625</xdr:rowOff>
    </xdr:from>
    <xdr:to>
      <xdr:col>34</xdr:col>
      <xdr:colOff>1963525</xdr:colOff>
      <xdr:row>72</xdr:row>
      <xdr:rowOff>1651000</xdr:rowOff>
    </xdr:to>
    <xdr:pic>
      <xdr:nvPicPr>
        <xdr:cNvPr id="54" name="Image 1"/>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51320700" y="98478975"/>
          <a:ext cx="1601575" cy="1003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22411</xdr:colOff>
      <xdr:row>73</xdr:row>
      <xdr:rowOff>22413</xdr:rowOff>
    </xdr:from>
    <xdr:to>
      <xdr:col>39</xdr:col>
      <xdr:colOff>1680881</xdr:colOff>
      <xdr:row>74</xdr:row>
      <xdr:rowOff>22413</xdr:rowOff>
    </xdr:to>
    <xdr:pic>
      <xdr:nvPicPr>
        <xdr:cNvPr id="55" name="Image 13"/>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a:off x="60096586" y="100526850"/>
          <a:ext cx="1658470" cy="2241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22412</xdr:colOff>
      <xdr:row>74</xdr:row>
      <xdr:rowOff>0</xdr:rowOff>
    </xdr:from>
    <xdr:to>
      <xdr:col>39</xdr:col>
      <xdr:colOff>1680882</xdr:colOff>
      <xdr:row>75</xdr:row>
      <xdr:rowOff>0</xdr:rowOff>
    </xdr:to>
    <xdr:pic>
      <xdr:nvPicPr>
        <xdr:cNvPr id="56" name="Image 7"/>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60096587" y="100526850"/>
          <a:ext cx="165847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44825</xdr:colOff>
      <xdr:row>75</xdr:row>
      <xdr:rowOff>0</xdr:rowOff>
    </xdr:from>
    <xdr:to>
      <xdr:col>39</xdr:col>
      <xdr:colOff>1703295</xdr:colOff>
      <xdr:row>76</xdr:row>
      <xdr:rowOff>0</xdr:rowOff>
    </xdr:to>
    <xdr:pic>
      <xdr:nvPicPr>
        <xdr:cNvPr id="57" name="Image 12"/>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60119000" y="101784150"/>
          <a:ext cx="1658470"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34</xdr:col>
      <xdr:colOff>57150</xdr:colOff>
      <xdr:row>73</xdr:row>
      <xdr:rowOff>28575</xdr:rowOff>
    </xdr:from>
    <xdr:ext cx="2241550" cy="1482725"/>
    <xdr:sp macro="" textlink="">
      <xdr:nvSpPr>
        <xdr:cNvPr id="58" name="Image 5"/>
        <xdr:cNvSpPr>
          <a:spLocks noChangeAspect="1"/>
        </xdr:cNvSpPr>
      </xdr:nvSpPr>
      <xdr:spPr bwMode="auto">
        <a:xfrm>
          <a:off x="51320700" y="100526850"/>
          <a:ext cx="2241550" cy="1482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twoCellAnchor>
    <xdr:from>
      <xdr:col>34</xdr:col>
      <xdr:colOff>41275</xdr:colOff>
      <xdr:row>74</xdr:row>
      <xdr:rowOff>50800</xdr:rowOff>
    </xdr:from>
    <xdr:to>
      <xdr:col>34</xdr:col>
      <xdr:colOff>1943126</xdr:colOff>
      <xdr:row>74</xdr:row>
      <xdr:rowOff>1574800</xdr:rowOff>
    </xdr:to>
    <xdr:pic>
      <xdr:nvPicPr>
        <xdr:cNvPr id="59" name="Image 22" descr="IMG_20200901_140019.jpg"/>
        <xdr:cNvPicPr>
          <a:picLocks noChangeAspect="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51304825" y="100577650"/>
          <a:ext cx="1616101" cy="1209675"/>
        </a:xfrm>
        <a:prstGeom prst="rect">
          <a:avLst/>
        </a:prstGeom>
        <a:noFill/>
        <a:ln>
          <a:noFill/>
        </a:ln>
        <a:extLst/>
      </xdr:spPr>
    </xdr:pic>
    <xdr:clientData/>
  </xdr:twoCellAnchor>
  <xdr:twoCellAnchor>
    <xdr:from>
      <xdr:col>34</xdr:col>
      <xdr:colOff>34925</xdr:colOff>
      <xdr:row>75</xdr:row>
      <xdr:rowOff>63499</xdr:rowOff>
    </xdr:from>
    <xdr:to>
      <xdr:col>34</xdr:col>
      <xdr:colOff>1917700</xdr:colOff>
      <xdr:row>75</xdr:row>
      <xdr:rowOff>1634556</xdr:rowOff>
    </xdr:to>
    <xdr:pic>
      <xdr:nvPicPr>
        <xdr:cNvPr id="60" name="Image 5"/>
        <xdr:cNvPicPr>
          <a:picLocks noChangeAspect="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51298475" y="101847649"/>
          <a:ext cx="1625600" cy="119005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6274</xdr:colOff>
      <xdr:row>75</xdr:row>
      <xdr:rowOff>1387065</xdr:rowOff>
    </xdr:from>
    <xdr:to>
      <xdr:col>39</xdr:col>
      <xdr:colOff>1670460</xdr:colOff>
      <xdr:row>76</xdr:row>
      <xdr:rowOff>1387065</xdr:rowOff>
    </xdr:to>
    <xdr:pic>
      <xdr:nvPicPr>
        <xdr:cNvPr id="61" name="Image 2"/>
        <xdr:cNvPicPr>
          <a:picLocks noChangeAspect="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60080449" y="103041450"/>
          <a:ext cx="1664186" cy="12537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39</xdr:col>
      <xdr:colOff>44824</xdr:colOff>
      <xdr:row>79</xdr:row>
      <xdr:rowOff>33618</xdr:rowOff>
    </xdr:from>
    <xdr:to>
      <xdr:col>39</xdr:col>
      <xdr:colOff>1703293</xdr:colOff>
      <xdr:row>79</xdr:row>
      <xdr:rowOff>1199030</xdr:rowOff>
    </xdr:to>
    <xdr:pic>
      <xdr:nvPicPr>
        <xdr:cNvPr id="62" name="Image 5"/>
        <xdr:cNvPicPr>
          <a:picLocks noChangeAspect="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60118999" y="106218318"/>
          <a:ext cx="1658469" cy="5939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33</xdr:col>
      <xdr:colOff>2476499</xdr:colOff>
      <xdr:row>78</xdr:row>
      <xdr:rowOff>625559</xdr:rowOff>
    </xdr:from>
    <xdr:to>
      <xdr:col>35</xdr:col>
      <xdr:colOff>0</xdr:colOff>
      <xdr:row>80</xdr:row>
      <xdr:rowOff>0</xdr:rowOff>
    </xdr:to>
    <xdr:pic>
      <xdr:nvPicPr>
        <xdr:cNvPr id="63" name="Image 5"/>
        <xdr:cNvPicPr>
          <a:picLocks noChangeAspect="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51263549" y="106181609"/>
          <a:ext cx="1657351" cy="63174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33</xdr:col>
      <xdr:colOff>2476499</xdr:colOff>
      <xdr:row>77</xdr:row>
      <xdr:rowOff>1044165</xdr:rowOff>
    </xdr:from>
    <xdr:to>
      <xdr:col>34</xdr:col>
      <xdr:colOff>1654175</xdr:colOff>
      <xdr:row>78</xdr:row>
      <xdr:rowOff>625559</xdr:rowOff>
    </xdr:to>
    <xdr:pic>
      <xdr:nvPicPr>
        <xdr:cNvPr id="64" name="Image 1"/>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51263549" y="105342915"/>
          <a:ext cx="1654176" cy="83869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34</xdr:col>
      <xdr:colOff>95250</xdr:colOff>
      <xdr:row>74</xdr:row>
      <xdr:rowOff>1609725</xdr:rowOff>
    </xdr:from>
    <xdr:ext cx="2279650" cy="1698625"/>
    <xdr:sp macro="" textlink="">
      <xdr:nvSpPr>
        <xdr:cNvPr id="65" name="Image 12"/>
        <xdr:cNvSpPr>
          <a:spLocks noChangeAspect="1"/>
        </xdr:cNvSpPr>
      </xdr:nvSpPr>
      <xdr:spPr bwMode="auto">
        <a:xfrm>
          <a:off x="51358800" y="103041450"/>
          <a:ext cx="2279650" cy="169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twoCellAnchor>
    <xdr:from>
      <xdr:col>34</xdr:col>
      <xdr:colOff>28576</xdr:colOff>
      <xdr:row>76</xdr:row>
      <xdr:rowOff>47625</xdr:rowOff>
    </xdr:from>
    <xdr:to>
      <xdr:col>35</xdr:col>
      <xdr:colOff>3176</xdr:colOff>
      <xdr:row>77</xdr:row>
      <xdr:rowOff>0</xdr:rowOff>
    </xdr:to>
    <xdr:pic>
      <xdr:nvPicPr>
        <xdr:cNvPr id="66" name="Image 8"/>
        <xdr:cNvPicPr>
          <a:picLocks noChangeAspect="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51292126" y="103089075"/>
          <a:ext cx="1631950"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77</xdr:row>
      <xdr:rowOff>38100</xdr:rowOff>
    </xdr:from>
    <xdr:to>
      <xdr:col>35</xdr:col>
      <xdr:colOff>3176</xdr:colOff>
      <xdr:row>78</xdr:row>
      <xdr:rowOff>0</xdr:rowOff>
    </xdr:to>
    <xdr:pic>
      <xdr:nvPicPr>
        <xdr:cNvPr id="67" name="Image 66"/>
        <xdr:cNvPicPr>
          <a:picLocks noChangeAspect="1"/>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51263550" y="104336850"/>
          <a:ext cx="1660526" cy="1219200"/>
        </a:xfrm>
        <a:prstGeom prst="rect">
          <a:avLst/>
        </a:prstGeom>
      </xdr:spPr>
    </xdr:pic>
    <xdr:clientData/>
  </xdr:twoCellAnchor>
  <xdr:twoCellAnchor>
    <xdr:from>
      <xdr:col>33</xdr:col>
      <xdr:colOff>2476499</xdr:colOff>
      <xdr:row>81</xdr:row>
      <xdr:rowOff>0</xdr:rowOff>
    </xdr:from>
    <xdr:to>
      <xdr:col>35</xdr:col>
      <xdr:colOff>0</xdr:colOff>
      <xdr:row>82</xdr:row>
      <xdr:rowOff>5380</xdr:rowOff>
    </xdr:to>
    <xdr:pic>
      <xdr:nvPicPr>
        <xdr:cNvPr id="68" name="Image 67"/>
        <xdr:cNvPicPr preferRelativeResize="0">
          <a:picLocks/>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51263549" y="107442000"/>
          <a:ext cx="1657351" cy="1262680"/>
        </a:xfrm>
        <a:prstGeom prst="rect">
          <a:avLst/>
        </a:prstGeom>
      </xdr:spPr>
    </xdr:pic>
    <xdr:clientData/>
  </xdr:twoCellAnchor>
  <xdr:twoCellAnchor>
    <xdr:from>
      <xdr:col>34</xdr:col>
      <xdr:colOff>0</xdr:colOff>
      <xdr:row>82</xdr:row>
      <xdr:rowOff>0</xdr:rowOff>
    </xdr:from>
    <xdr:to>
      <xdr:col>35</xdr:col>
      <xdr:colOff>0</xdr:colOff>
      <xdr:row>83</xdr:row>
      <xdr:rowOff>3810</xdr:rowOff>
    </xdr:to>
    <xdr:pic>
      <xdr:nvPicPr>
        <xdr:cNvPr id="69" name="Image 68"/>
        <xdr:cNvPicPr preferRelativeResize="0">
          <a:picLocks/>
        </xdr:cNvPicPr>
      </xdr:nvPicPr>
      <xdr:blipFill>
        <a:blip xmlns:r="http://schemas.openxmlformats.org/officeDocument/2006/relationships" r:embed="rId56"/>
        <a:stretch>
          <a:fillRect/>
        </a:stretch>
      </xdr:blipFill>
      <xdr:spPr>
        <a:xfrm>
          <a:off x="51263550" y="108699300"/>
          <a:ext cx="1657350" cy="1257300"/>
        </a:xfrm>
        <a:prstGeom prst="rect">
          <a:avLst/>
        </a:prstGeom>
      </xdr:spPr>
    </xdr:pic>
    <xdr:clientData/>
  </xdr:twoCellAnchor>
  <xdr:twoCellAnchor>
    <xdr:from>
      <xdr:col>33</xdr:col>
      <xdr:colOff>2476499</xdr:colOff>
      <xdr:row>80</xdr:row>
      <xdr:rowOff>47624</xdr:rowOff>
    </xdr:from>
    <xdr:to>
      <xdr:col>35</xdr:col>
      <xdr:colOff>3784</xdr:colOff>
      <xdr:row>80</xdr:row>
      <xdr:rowOff>625474</xdr:rowOff>
    </xdr:to>
    <xdr:pic>
      <xdr:nvPicPr>
        <xdr:cNvPr id="70" name="Image 3"/>
        <xdr:cNvPicPr>
          <a:picLocks noChangeAspect="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51263549" y="106860974"/>
          <a:ext cx="1661135" cy="577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9526</xdr:colOff>
      <xdr:row>84</xdr:row>
      <xdr:rowOff>9525</xdr:rowOff>
    </xdr:from>
    <xdr:to>
      <xdr:col>35</xdr:col>
      <xdr:colOff>24616</xdr:colOff>
      <xdr:row>85</xdr:row>
      <xdr:rowOff>0</xdr:rowOff>
    </xdr:to>
    <xdr:pic>
      <xdr:nvPicPr>
        <xdr:cNvPr id="71" name="Image 70" descr="vlcsnap-error839.jpg"/>
        <xdr:cNvPicPr>
          <a:picLocks noChangeAspect="1"/>
        </xdr:cNvPicPr>
      </xdr:nvPicPr>
      <xdr:blipFill>
        <a:blip xmlns:r="http://schemas.openxmlformats.org/officeDocument/2006/relationships" r:embed="rId58" cstate="print"/>
        <a:stretch>
          <a:fillRect/>
        </a:stretch>
      </xdr:blipFill>
      <xdr:spPr>
        <a:xfrm>
          <a:off x="51273076" y="111147225"/>
          <a:ext cx="1672440" cy="1257300"/>
        </a:xfrm>
        <a:prstGeom prst="rect">
          <a:avLst/>
        </a:prstGeom>
      </xdr:spPr>
    </xdr:pic>
    <xdr:clientData/>
  </xdr:twoCellAnchor>
  <xdr:twoCellAnchor>
    <xdr:from>
      <xdr:col>34</xdr:col>
      <xdr:colOff>0</xdr:colOff>
      <xdr:row>82</xdr:row>
      <xdr:rowOff>2375646</xdr:rowOff>
    </xdr:from>
    <xdr:to>
      <xdr:col>35</xdr:col>
      <xdr:colOff>0</xdr:colOff>
      <xdr:row>83</xdr:row>
      <xdr:rowOff>3290046</xdr:rowOff>
    </xdr:to>
    <xdr:pic>
      <xdr:nvPicPr>
        <xdr:cNvPr id="72" name="Image 71" descr="IMG_20200819_132005.jpg"/>
        <xdr:cNvPicPr>
          <a:picLocks noChangeAspect="1"/>
        </xdr:cNvPicPr>
      </xdr:nvPicPr>
      <xdr:blipFill>
        <a:blip xmlns:r="http://schemas.openxmlformats.org/officeDocument/2006/relationships" r:embed="rId59" cstate="print"/>
        <a:stretch>
          <a:fillRect/>
        </a:stretch>
      </xdr:blipFill>
      <xdr:spPr>
        <a:xfrm>
          <a:off x="51263550" y="112408446"/>
          <a:ext cx="1657350" cy="0"/>
        </a:xfrm>
        <a:prstGeom prst="rect">
          <a:avLst/>
        </a:prstGeom>
      </xdr:spPr>
    </xdr:pic>
    <xdr:clientData/>
  </xdr:twoCellAnchor>
  <xdr:twoCellAnchor>
    <xdr:from>
      <xdr:col>34</xdr:col>
      <xdr:colOff>28575</xdr:colOff>
      <xdr:row>85</xdr:row>
      <xdr:rowOff>28576</xdr:rowOff>
    </xdr:from>
    <xdr:to>
      <xdr:col>34</xdr:col>
      <xdr:colOff>2200275</xdr:colOff>
      <xdr:row>85</xdr:row>
      <xdr:rowOff>1504950</xdr:rowOff>
    </xdr:to>
    <xdr:pic>
      <xdr:nvPicPr>
        <xdr:cNvPr id="73" name="Image 72" descr="20200418_111720.jpg"/>
        <xdr:cNvPicPr>
          <a:picLocks noChangeAspect="1"/>
        </xdr:cNvPicPr>
      </xdr:nvPicPr>
      <xdr:blipFill>
        <a:blip xmlns:r="http://schemas.openxmlformats.org/officeDocument/2006/relationships" r:embed="rId60" cstate="print"/>
        <a:stretch>
          <a:fillRect/>
        </a:stretch>
      </xdr:blipFill>
      <xdr:spPr>
        <a:xfrm>
          <a:off x="51292125" y="112433101"/>
          <a:ext cx="1628775" cy="1438274"/>
        </a:xfrm>
        <a:prstGeom prst="rect">
          <a:avLst/>
        </a:prstGeom>
      </xdr:spPr>
    </xdr:pic>
    <xdr:clientData/>
  </xdr:twoCellAnchor>
  <xdr:twoCellAnchor>
    <xdr:from>
      <xdr:col>34</xdr:col>
      <xdr:colOff>1</xdr:colOff>
      <xdr:row>102</xdr:row>
      <xdr:rowOff>11853</xdr:rowOff>
    </xdr:from>
    <xdr:to>
      <xdr:col>35</xdr:col>
      <xdr:colOff>9525</xdr:colOff>
      <xdr:row>103</xdr:row>
      <xdr:rowOff>13758</xdr:rowOff>
    </xdr:to>
    <xdr:pic>
      <xdr:nvPicPr>
        <xdr:cNvPr id="74" name="Image 73"/>
        <xdr:cNvPicPr>
          <a:picLocks noChangeAspect="1"/>
        </xdr:cNvPicPr>
      </xdr:nvPicPr>
      <xdr:blipFill>
        <a:blip xmlns:r="http://schemas.openxmlformats.org/officeDocument/2006/relationships" r:embed="rId61"/>
        <a:stretch>
          <a:fillRect/>
        </a:stretch>
      </xdr:blipFill>
      <xdr:spPr>
        <a:xfrm>
          <a:off x="51263551" y="134428653"/>
          <a:ext cx="1666874" cy="1454997"/>
        </a:xfrm>
        <a:prstGeom prst="rect">
          <a:avLst/>
        </a:prstGeom>
      </xdr:spPr>
    </xdr:pic>
    <xdr:clientData/>
  </xdr:twoCellAnchor>
  <xdr:twoCellAnchor>
    <xdr:from>
      <xdr:col>34</xdr:col>
      <xdr:colOff>7620</xdr:colOff>
      <xdr:row>102</xdr:row>
      <xdr:rowOff>1</xdr:rowOff>
    </xdr:from>
    <xdr:to>
      <xdr:col>35</xdr:col>
      <xdr:colOff>19050</xdr:colOff>
      <xdr:row>103</xdr:row>
      <xdr:rowOff>1017271</xdr:rowOff>
    </xdr:to>
    <xdr:pic>
      <xdr:nvPicPr>
        <xdr:cNvPr id="75" name="Image 74"/>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bwMode="auto">
        <a:xfrm>
          <a:off x="51271170" y="134416801"/>
          <a:ext cx="1668780" cy="1466849"/>
        </a:xfrm>
        <a:prstGeom prst="rect">
          <a:avLst/>
        </a:prstGeom>
        <a:noFill/>
        <a:ln>
          <a:noFill/>
        </a:ln>
      </xdr:spPr>
    </xdr:pic>
    <xdr:clientData/>
  </xdr:twoCellAnchor>
  <xdr:twoCellAnchor>
    <xdr:from>
      <xdr:col>34</xdr:col>
      <xdr:colOff>4232</xdr:colOff>
      <xdr:row>102</xdr:row>
      <xdr:rowOff>1021976</xdr:rowOff>
    </xdr:from>
    <xdr:to>
      <xdr:col>35</xdr:col>
      <xdr:colOff>14467</xdr:colOff>
      <xdr:row>104</xdr:row>
      <xdr:rowOff>0</xdr:rowOff>
    </xdr:to>
    <xdr:pic>
      <xdr:nvPicPr>
        <xdr:cNvPr id="76" name="Image 75" descr="D:\ARM\ARM BLOC 10\RAPPORT ET COMPTE RENDU\ANNEE 2020\JUILLET\HEBDOMADAIRE\SEMAINE DU 24 AU 30 JUILLET\B10\PHOTO ERCO 30072020\DSC05435.JPG"/>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51267782" y="135883650"/>
          <a:ext cx="1667585" cy="1257300"/>
        </a:xfrm>
        <a:prstGeom prst="rect">
          <a:avLst/>
        </a:prstGeom>
        <a:noFill/>
        <a:ln>
          <a:noFill/>
        </a:ln>
      </xdr:spPr>
    </xdr:pic>
    <xdr:clientData/>
  </xdr:twoCellAnchor>
  <xdr:twoCellAnchor>
    <xdr:from>
      <xdr:col>34</xdr:col>
      <xdr:colOff>4231</xdr:colOff>
      <xdr:row>103</xdr:row>
      <xdr:rowOff>1021975</xdr:rowOff>
    </xdr:from>
    <xdr:to>
      <xdr:col>35</xdr:col>
      <xdr:colOff>10555</xdr:colOff>
      <xdr:row>104</xdr:row>
      <xdr:rowOff>1021976</xdr:rowOff>
    </xdr:to>
    <xdr:pic>
      <xdr:nvPicPr>
        <xdr:cNvPr id="77" name="Image 76" descr="H:\DOSSIER TAMBATRA 07-07-2020\PHOTO DU 24062020 AU 22072020\CIMG4782.JPG"/>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51267781" y="136905625"/>
          <a:ext cx="1663674" cy="1257301"/>
        </a:xfrm>
        <a:prstGeom prst="rect">
          <a:avLst/>
        </a:prstGeom>
        <a:noFill/>
        <a:ln>
          <a:noFill/>
        </a:ln>
      </xdr:spPr>
    </xdr:pic>
    <xdr:clientData/>
  </xdr:twoCellAnchor>
  <xdr:twoCellAnchor>
    <xdr:from>
      <xdr:col>34</xdr:col>
      <xdr:colOff>4231</xdr:colOff>
      <xdr:row>105</xdr:row>
      <xdr:rowOff>0</xdr:rowOff>
    </xdr:from>
    <xdr:to>
      <xdr:col>35</xdr:col>
      <xdr:colOff>13162</xdr:colOff>
      <xdr:row>106</xdr:row>
      <xdr:rowOff>0</xdr:rowOff>
    </xdr:to>
    <xdr:pic>
      <xdr:nvPicPr>
        <xdr:cNvPr id="78" name="Image 77" descr="G:\DCIM\100CASIO\CIMG4943.JPG"/>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51267781" y="138398250"/>
          <a:ext cx="1666281" cy="1257300"/>
        </a:xfrm>
        <a:prstGeom prst="rect">
          <a:avLst/>
        </a:prstGeom>
        <a:noFill/>
        <a:ln>
          <a:noFill/>
        </a:ln>
      </xdr:spPr>
    </xdr:pic>
    <xdr:clientData/>
  </xdr:twoCellAnchor>
  <xdr:twoCellAnchor>
    <xdr:from>
      <xdr:col>34</xdr:col>
      <xdr:colOff>0</xdr:colOff>
      <xdr:row>147</xdr:row>
      <xdr:rowOff>1399308</xdr:rowOff>
    </xdr:from>
    <xdr:to>
      <xdr:col>35</xdr:col>
      <xdr:colOff>0</xdr:colOff>
      <xdr:row>148</xdr:row>
      <xdr:rowOff>1759526</xdr:rowOff>
    </xdr:to>
    <xdr:pic>
      <xdr:nvPicPr>
        <xdr:cNvPr id="79" name="Image 78">
          <a:extLst>
            <a:ext uri="{FF2B5EF4-FFF2-40B4-BE49-F238E27FC236}">
              <a16:creationId xmlns:a16="http://schemas.microsoft.com/office/drawing/2014/main" id="{F005432E-742A-4537-882F-BD2382FB4E3A}"/>
            </a:ext>
          </a:extLst>
        </xdr:cNvPr>
        <xdr:cNvPicPr preferRelativeResize="0"/>
      </xdr:nvPicPr>
      <xdr:blipFill>
        <a:blip xmlns:r="http://schemas.openxmlformats.org/officeDocument/2006/relationships" r:embed="rId66" cstate="email">
          <a:extLst>
            <a:ext uri="{28A0092B-C50C-407E-A947-70E740481C1C}">
              <a14:useLocalDpi xmlns:a14="http://schemas.microsoft.com/office/drawing/2010/main"/>
            </a:ext>
          </a:extLst>
        </a:blip>
        <a:srcRect/>
        <a:stretch/>
      </xdr:blipFill>
      <xdr:spPr bwMode="auto">
        <a:xfrm>
          <a:off x="51263550" y="183031533"/>
          <a:ext cx="1657350" cy="1760393"/>
        </a:xfrm>
        <a:prstGeom prst="rect">
          <a:avLst/>
        </a:prstGeom>
        <a:noFill/>
        <a:ln>
          <a:noFill/>
        </a:ln>
      </xdr:spPr>
    </xdr:pic>
    <xdr:clientData/>
  </xdr:twoCellAnchor>
  <xdr:twoCellAnchor>
    <xdr:from>
      <xdr:col>34</xdr:col>
      <xdr:colOff>28575</xdr:colOff>
      <xdr:row>145</xdr:row>
      <xdr:rowOff>0</xdr:rowOff>
    </xdr:from>
    <xdr:to>
      <xdr:col>35</xdr:col>
      <xdr:colOff>0</xdr:colOff>
      <xdr:row>146</xdr:row>
      <xdr:rowOff>0</xdr:rowOff>
    </xdr:to>
    <xdr:pic>
      <xdr:nvPicPr>
        <xdr:cNvPr id="80" name="Image 79">
          <a:extLst>
            <a:ext uri="{FF2B5EF4-FFF2-40B4-BE49-F238E27FC236}">
              <a16:creationId xmlns:a16="http://schemas.microsoft.com/office/drawing/2014/main" id="{D08BE01A-8384-4305-B644-21AB256E7441}"/>
            </a:ext>
          </a:extLst>
        </xdr:cNvPr>
        <xdr:cNvPicPr preferRelativeResize="0"/>
      </xdr:nvPicPr>
      <xdr:blipFill>
        <a:blip xmlns:r="http://schemas.openxmlformats.org/officeDocument/2006/relationships" r:embed="rId67" cstate="email">
          <a:extLst>
            <a:ext uri="{28A0092B-C50C-407E-A947-70E740481C1C}">
              <a14:useLocalDpi xmlns:a14="http://schemas.microsoft.com/office/drawing/2010/main"/>
            </a:ext>
          </a:extLst>
        </a:blip>
        <a:srcRect/>
        <a:stretch/>
      </xdr:blipFill>
      <xdr:spPr bwMode="auto">
        <a:xfrm>
          <a:off x="51292125" y="179889150"/>
          <a:ext cx="1628775" cy="1047750"/>
        </a:xfrm>
        <a:prstGeom prst="rect">
          <a:avLst/>
        </a:prstGeom>
        <a:noFill/>
        <a:ln>
          <a:noFill/>
        </a:ln>
      </xdr:spPr>
    </xdr:pic>
    <xdr:clientData/>
  </xdr:twoCellAnchor>
  <xdr:twoCellAnchor>
    <xdr:from>
      <xdr:col>34</xdr:col>
      <xdr:colOff>42655</xdr:colOff>
      <xdr:row>149</xdr:row>
      <xdr:rowOff>1599373</xdr:rowOff>
    </xdr:from>
    <xdr:to>
      <xdr:col>35</xdr:col>
      <xdr:colOff>0</xdr:colOff>
      <xdr:row>149</xdr:row>
      <xdr:rowOff>3023152</xdr:rowOff>
    </xdr:to>
    <xdr:pic>
      <xdr:nvPicPr>
        <xdr:cNvPr id="81" name="Picture 2"/>
        <xdr:cNvPicPr>
          <a:picLocks noChangeAspect="1"/>
        </xdr:cNvPicPr>
      </xdr:nvPicPr>
      <xdr:blipFill>
        <a:blip xmlns:r="http://schemas.openxmlformats.org/officeDocument/2006/relationships" r:embed="rId68"/>
        <a:stretch>
          <a:fillRect/>
        </a:stretch>
      </xdr:blipFill>
      <xdr:spPr>
        <a:xfrm>
          <a:off x="51306205" y="186936823"/>
          <a:ext cx="1614695" cy="347454"/>
        </a:xfrm>
        <a:prstGeom prst="rect">
          <a:avLst/>
        </a:prstGeom>
      </xdr:spPr>
    </xdr:pic>
    <xdr:clientData/>
  </xdr:twoCellAnchor>
  <xdr:twoCellAnchor>
    <xdr:from>
      <xdr:col>33</xdr:col>
      <xdr:colOff>1703293</xdr:colOff>
      <xdr:row>149</xdr:row>
      <xdr:rowOff>0</xdr:rowOff>
    </xdr:from>
    <xdr:to>
      <xdr:col>35</xdr:col>
      <xdr:colOff>0</xdr:colOff>
      <xdr:row>150</xdr:row>
      <xdr:rowOff>0</xdr:rowOff>
    </xdr:to>
    <xdr:pic>
      <xdr:nvPicPr>
        <xdr:cNvPr id="82" name="Picture 4"/>
        <xdr:cNvPicPr>
          <a:picLocks noChangeAspect="1"/>
        </xdr:cNvPicPr>
      </xdr:nvPicPr>
      <xdr:blipFill>
        <a:blip xmlns:r="http://schemas.openxmlformats.org/officeDocument/2006/relationships" r:embed="rId69"/>
        <a:stretch>
          <a:fillRect/>
        </a:stretch>
      </xdr:blipFill>
      <xdr:spPr>
        <a:xfrm flipH="1">
          <a:off x="50490343" y="185337450"/>
          <a:ext cx="2430557" cy="1943100"/>
        </a:xfrm>
        <a:prstGeom prst="rect">
          <a:avLst/>
        </a:prstGeom>
      </xdr:spPr>
    </xdr:pic>
    <xdr:clientData/>
  </xdr:twoCellAnchor>
  <xdr:twoCellAnchor editAs="oneCell">
    <xdr:from>
      <xdr:col>34</xdr:col>
      <xdr:colOff>21772</xdr:colOff>
      <xdr:row>161</xdr:row>
      <xdr:rowOff>664029</xdr:rowOff>
    </xdr:from>
    <xdr:to>
      <xdr:col>36</xdr:col>
      <xdr:colOff>183697</xdr:colOff>
      <xdr:row>163</xdr:row>
      <xdr:rowOff>835479</xdr:rowOff>
    </xdr:to>
    <xdr:pic>
      <xdr:nvPicPr>
        <xdr:cNvPr id="83" name="Image 82"/>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bwMode="auto">
        <a:xfrm>
          <a:off x="51285322" y="200422329"/>
          <a:ext cx="1657350" cy="838200"/>
        </a:xfrm>
        <a:prstGeom prst="rect">
          <a:avLst/>
        </a:prstGeom>
        <a:noFill/>
        <a:ln>
          <a:noFill/>
        </a:ln>
      </xdr:spPr>
    </xdr:pic>
    <xdr:clientData/>
  </xdr:twoCellAnchor>
  <xdr:twoCellAnchor editAs="oneCell">
    <xdr:from>
      <xdr:col>34</xdr:col>
      <xdr:colOff>0</xdr:colOff>
      <xdr:row>162</xdr:row>
      <xdr:rowOff>0</xdr:rowOff>
    </xdr:from>
    <xdr:to>
      <xdr:col>36</xdr:col>
      <xdr:colOff>163286</xdr:colOff>
      <xdr:row>165</xdr:row>
      <xdr:rowOff>3151414</xdr:rowOff>
    </xdr:to>
    <xdr:pic>
      <xdr:nvPicPr>
        <xdr:cNvPr id="84" name="Image 83" descr="IMG_20200817_105656_5.jpg"/>
        <xdr:cNvPicPr>
          <a:picLocks noChangeAspect="1"/>
        </xdr:cNvPicPr>
      </xdr:nvPicPr>
      <xdr:blipFill>
        <a:blip xmlns:r="http://schemas.openxmlformats.org/officeDocument/2006/relationships" r:embed="rId71" cstate="print"/>
        <a:stretch>
          <a:fillRect/>
        </a:stretch>
      </xdr:blipFill>
      <xdr:spPr>
        <a:xfrm>
          <a:off x="51263550" y="201272775"/>
          <a:ext cx="1658711" cy="1208314"/>
        </a:xfrm>
        <a:prstGeom prst="rect">
          <a:avLst/>
        </a:prstGeom>
      </xdr:spPr>
    </xdr:pic>
    <xdr:clientData/>
  </xdr:twoCellAnchor>
  <xdr:twoCellAnchor editAs="oneCell">
    <xdr:from>
      <xdr:col>33</xdr:col>
      <xdr:colOff>2547256</xdr:colOff>
      <xdr:row>164</xdr:row>
      <xdr:rowOff>0</xdr:rowOff>
    </xdr:from>
    <xdr:to>
      <xdr:col>36</xdr:col>
      <xdr:colOff>238124</xdr:colOff>
      <xdr:row>165</xdr:row>
      <xdr:rowOff>1686477</xdr:rowOff>
    </xdr:to>
    <xdr:pic>
      <xdr:nvPicPr>
        <xdr:cNvPr id="85" name="Image 84" descr="IMG_20200817_105656_5.jpg"/>
        <xdr:cNvPicPr>
          <a:picLocks noChangeAspect="1"/>
        </xdr:cNvPicPr>
      </xdr:nvPicPr>
      <xdr:blipFill>
        <a:blip xmlns:r="http://schemas.openxmlformats.org/officeDocument/2006/relationships" r:embed="rId72" cstate="print"/>
        <a:stretch>
          <a:fillRect/>
        </a:stretch>
      </xdr:blipFill>
      <xdr:spPr>
        <a:xfrm>
          <a:off x="51267631" y="203349225"/>
          <a:ext cx="1729468" cy="1038777"/>
        </a:xfrm>
        <a:prstGeom prst="rect">
          <a:avLst/>
        </a:prstGeom>
      </xdr:spPr>
    </xdr:pic>
    <xdr:clientData/>
  </xdr:twoCellAnchor>
  <xdr:twoCellAnchor>
    <xdr:from>
      <xdr:col>34</xdr:col>
      <xdr:colOff>0</xdr:colOff>
      <xdr:row>166</xdr:row>
      <xdr:rowOff>1050211</xdr:rowOff>
    </xdr:from>
    <xdr:to>
      <xdr:col>35</xdr:col>
      <xdr:colOff>6713</xdr:colOff>
      <xdr:row>167</xdr:row>
      <xdr:rowOff>0</xdr:rowOff>
    </xdr:to>
    <xdr:pic>
      <xdr:nvPicPr>
        <xdr:cNvPr id="86" name="Image 6"/>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51263550" y="207123586"/>
          <a:ext cx="1664063" cy="41663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16009</xdr:colOff>
      <xdr:row>165</xdr:row>
      <xdr:rowOff>1262567</xdr:rowOff>
    </xdr:from>
    <xdr:to>
      <xdr:col>35</xdr:col>
      <xdr:colOff>0</xdr:colOff>
      <xdr:row>166</xdr:row>
      <xdr:rowOff>0</xdr:rowOff>
    </xdr:to>
    <xdr:pic>
      <xdr:nvPicPr>
        <xdr:cNvPr id="87" name="Image 3"/>
        <xdr:cNvPicPr>
          <a:picLocks noChangeAspect="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51279559" y="205869092"/>
          <a:ext cx="1641341" cy="20428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166</xdr:row>
      <xdr:rowOff>1087</xdr:rowOff>
    </xdr:from>
    <xdr:to>
      <xdr:col>35</xdr:col>
      <xdr:colOff>10885</xdr:colOff>
      <xdr:row>166</xdr:row>
      <xdr:rowOff>1080654</xdr:rowOff>
    </xdr:to>
    <xdr:pic>
      <xdr:nvPicPr>
        <xdr:cNvPr id="88" name="Image 5"/>
        <xdr:cNvPicPr>
          <a:picLocks noChangeAspect="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51263550" y="206074462"/>
          <a:ext cx="1668235" cy="10795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165</xdr:row>
      <xdr:rowOff>0</xdr:rowOff>
    </xdr:from>
    <xdr:to>
      <xdr:col>35</xdr:col>
      <xdr:colOff>0</xdr:colOff>
      <xdr:row>165</xdr:row>
      <xdr:rowOff>1262567</xdr:rowOff>
    </xdr:to>
    <xdr:pic>
      <xdr:nvPicPr>
        <xdr:cNvPr id="89" name="Image 4"/>
        <xdr:cNvPicPr>
          <a:picLocks noChangeAspect="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51263550" y="204606525"/>
          <a:ext cx="1657350" cy="12625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19050</xdr:colOff>
      <xdr:row>165</xdr:row>
      <xdr:rowOff>1352550</xdr:rowOff>
    </xdr:from>
    <xdr:to>
      <xdr:col>34</xdr:col>
      <xdr:colOff>1638300</xdr:colOff>
      <xdr:row>165</xdr:row>
      <xdr:rowOff>2838450</xdr:rowOff>
    </xdr:to>
    <xdr:pic>
      <xdr:nvPicPr>
        <xdr:cNvPr id="90" name="Picture 1332" descr="IMG_20201001_095930"/>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51282600" y="205959075"/>
          <a:ext cx="1619250" cy="114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28575</xdr:colOff>
      <xdr:row>167</xdr:row>
      <xdr:rowOff>2343150</xdr:rowOff>
    </xdr:from>
    <xdr:to>
      <xdr:col>34</xdr:col>
      <xdr:colOff>1619250</xdr:colOff>
      <xdr:row>167</xdr:row>
      <xdr:rowOff>3362325</xdr:rowOff>
    </xdr:to>
    <xdr:pic>
      <xdr:nvPicPr>
        <xdr:cNvPr id="91" name="Image 7"/>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l="13264" t="18878" b="24489"/>
        <a:stretch>
          <a:fillRect/>
        </a:stretch>
      </xdr:blipFill>
      <xdr:spPr bwMode="auto">
        <a:xfrm>
          <a:off x="51292125" y="209426175"/>
          <a:ext cx="1590675"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28574</xdr:colOff>
      <xdr:row>167</xdr:row>
      <xdr:rowOff>19050</xdr:rowOff>
    </xdr:from>
    <xdr:to>
      <xdr:col>35</xdr:col>
      <xdr:colOff>-1</xdr:colOff>
      <xdr:row>167</xdr:row>
      <xdr:rowOff>1298149</xdr:rowOff>
    </xdr:to>
    <xdr:pic>
      <xdr:nvPicPr>
        <xdr:cNvPr id="92" name="Image 25" descr="IMG_20201003_163808.jpg"/>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51292124" y="207559275"/>
          <a:ext cx="1628775" cy="12790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28576</xdr:colOff>
      <xdr:row>167</xdr:row>
      <xdr:rowOff>1257300</xdr:rowOff>
    </xdr:from>
    <xdr:to>
      <xdr:col>35</xdr:col>
      <xdr:colOff>0</xdr:colOff>
      <xdr:row>167</xdr:row>
      <xdr:rowOff>2010018</xdr:rowOff>
    </xdr:to>
    <xdr:pic>
      <xdr:nvPicPr>
        <xdr:cNvPr id="93" name="Image 26" descr="IMG_20201003_163903.jpg"/>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51292126" y="208797525"/>
          <a:ext cx="1628774" cy="62889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168</xdr:row>
      <xdr:rowOff>0</xdr:rowOff>
    </xdr:from>
    <xdr:to>
      <xdr:col>35</xdr:col>
      <xdr:colOff>0</xdr:colOff>
      <xdr:row>168</xdr:row>
      <xdr:rowOff>1150144</xdr:rowOff>
    </xdr:to>
    <xdr:pic>
      <xdr:nvPicPr>
        <xdr:cNvPr id="94" name="Image 27" descr="IMG_20201003_171935.jpg"/>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l="6485" t="27483" b="12610"/>
        <a:stretch>
          <a:fillRect/>
        </a:stretch>
      </xdr:blipFill>
      <xdr:spPr bwMode="auto">
        <a:xfrm>
          <a:off x="51263550" y="209426175"/>
          <a:ext cx="1657350" cy="11501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168</xdr:row>
      <xdr:rowOff>1200150</xdr:rowOff>
    </xdr:from>
    <xdr:to>
      <xdr:col>35</xdr:col>
      <xdr:colOff>0</xdr:colOff>
      <xdr:row>169</xdr:row>
      <xdr:rowOff>0</xdr:rowOff>
    </xdr:to>
    <xdr:pic>
      <xdr:nvPicPr>
        <xdr:cNvPr id="95" name="Image 28" descr="IMG_20201003_171942.jpg"/>
        <xdr:cNvPicPr>
          <a:picLocks noChangeAspect="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51263550" y="210626325"/>
          <a:ext cx="165735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2547256</xdr:colOff>
      <xdr:row>164</xdr:row>
      <xdr:rowOff>0</xdr:rowOff>
    </xdr:from>
    <xdr:to>
      <xdr:col>36</xdr:col>
      <xdr:colOff>172810</xdr:colOff>
      <xdr:row>164</xdr:row>
      <xdr:rowOff>1038777</xdr:rowOff>
    </xdr:to>
    <xdr:pic>
      <xdr:nvPicPr>
        <xdr:cNvPr id="96" name="Image 95" descr="IMG_20200817_105656_5.jpg"/>
        <xdr:cNvPicPr>
          <a:picLocks noChangeAspect="1"/>
        </xdr:cNvPicPr>
      </xdr:nvPicPr>
      <xdr:blipFill>
        <a:blip xmlns:r="http://schemas.openxmlformats.org/officeDocument/2006/relationships" r:embed="rId83" cstate="print"/>
        <a:stretch>
          <a:fillRect/>
        </a:stretch>
      </xdr:blipFill>
      <xdr:spPr>
        <a:xfrm>
          <a:off x="51267631" y="204606525"/>
          <a:ext cx="1664154" cy="1038777"/>
        </a:xfrm>
        <a:prstGeom prst="rect">
          <a:avLst/>
        </a:prstGeom>
      </xdr:spPr>
    </xdr:pic>
    <xdr:clientData/>
  </xdr:twoCellAnchor>
  <xdr:twoCellAnchor>
    <xdr:from>
      <xdr:col>34</xdr:col>
      <xdr:colOff>13607</xdr:colOff>
      <xdr:row>168</xdr:row>
      <xdr:rowOff>1093695</xdr:rowOff>
    </xdr:from>
    <xdr:to>
      <xdr:col>35</xdr:col>
      <xdr:colOff>10886</xdr:colOff>
      <xdr:row>169</xdr:row>
      <xdr:rowOff>286</xdr:rowOff>
    </xdr:to>
    <xdr:pic>
      <xdr:nvPicPr>
        <xdr:cNvPr id="97" name="Image 4"/>
        <xdr:cNvPicPr preferRelativeResize="0">
          <a:picLocks/>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51277157" y="210893025"/>
          <a:ext cx="1654629" cy="28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4889</xdr:colOff>
      <xdr:row>169</xdr:row>
      <xdr:rowOff>977154</xdr:rowOff>
    </xdr:from>
    <xdr:to>
      <xdr:col>35</xdr:col>
      <xdr:colOff>22209</xdr:colOff>
      <xdr:row>170</xdr:row>
      <xdr:rowOff>0</xdr:rowOff>
    </xdr:to>
    <xdr:pic>
      <xdr:nvPicPr>
        <xdr:cNvPr id="98" name="Image 2"/>
        <xdr:cNvPicPr>
          <a:picLocks noChangeAspect="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t="35683" b="16519"/>
        <a:stretch>
          <a:fillRect/>
        </a:stretch>
      </xdr:blipFill>
      <xdr:spPr bwMode="auto">
        <a:xfrm>
          <a:off x="51268439" y="211870179"/>
          <a:ext cx="1674670" cy="48969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2</xdr:colOff>
      <xdr:row>169</xdr:row>
      <xdr:rowOff>0</xdr:rowOff>
    </xdr:from>
    <xdr:to>
      <xdr:col>35</xdr:col>
      <xdr:colOff>0</xdr:colOff>
      <xdr:row>169</xdr:row>
      <xdr:rowOff>977153</xdr:rowOff>
    </xdr:to>
    <xdr:pic>
      <xdr:nvPicPr>
        <xdr:cNvPr id="99" name="Image 1"/>
        <xdr:cNvPicPr>
          <a:picLocks/>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51263552" y="210893025"/>
          <a:ext cx="1657348" cy="9771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13607</xdr:colOff>
      <xdr:row>168</xdr:row>
      <xdr:rowOff>1093695</xdr:rowOff>
    </xdr:from>
    <xdr:to>
      <xdr:col>35</xdr:col>
      <xdr:colOff>10886</xdr:colOff>
      <xdr:row>169</xdr:row>
      <xdr:rowOff>286</xdr:rowOff>
    </xdr:to>
    <xdr:pic>
      <xdr:nvPicPr>
        <xdr:cNvPr id="100" name="Image 4"/>
        <xdr:cNvPicPr preferRelativeResize="0">
          <a:picLocks/>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51277157" y="210893025"/>
          <a:ext cx="1654629" cy="28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171</xdr:row>
      <xdr:rowOff>0</xdr:rowOff>
    </xdr:from>
    <xdr:to>
      <xdr:col>35</xdr:col>
      <xdr:colOff>1</xdr:colOff>
      <xdr:row>171</xdr:row>
      <xdr:rowOff>1644015</xdr:rowOff>
    </xdr:to>
    <xdr:pic>
      <xdr:nvPicPr>
        <xdr:cNvPr id="101" name="Image 100"/>
        <xdr:cNvPicPr>
          <a:picLocks noChangeAspect="1"/>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51263550" y="214036275"/>
          <a:ext cx="1657351" cy="1644015"/>
        </a:xfrm>
        <a:prstGeom prst="rect">
          <a:avLst/>
        </a:prstGeom>
      </xdr:spPr>
    </xdr:pic>
    <xdr:clientData/>
  </xdr:twoCellAnchor>
  <xdr:twoCellAnchor>
    <xdr:from>
      <xdr:col>34</xdr:col>
      <xdr:colOff>0</xdr:colOff>
      <xdr:row>172</xdr:row>
      <xdr:rowOff>0</xdr:rowOff>
    </xdr:from>
    <xdr:to>
      <xdr:col>35</xdr:col>
      <xdr:colOff>1</xdr:colOff>
      <xdr:row>173</xdr:row>
      <xdr:rowOff>0</xdr:rowOff>
    </xdr:to>
    <xdr:pic>
      <xdr:nvPicPr>
        <xdr:cNvPr id="102" name="Image 101"/>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51263550" y="215922225"/>
          <a:ext cx="1657351" cy="1676400"/>
        </a:xfrm>
        <a:prstGeom prst="rect">
          <a:avLst/>
        </a:prstGeom>
      </xdr:spPr>
    </xdr:pic>
    <xdr:clientData/>
  </xdr:twoCellAnchor>
  <xdr:twoCellAnchor>
    <xdr:from>
      <xdr:col>34</xdr:col>
      <xdr:colOff>15071</xdr:colOff>
      <xdr:row>173</xdr:row>
      <xdr:rowOff>3175</xdr:rowOff>
    </xdr:from>
    <xdr:to>
      <xdr:col>35</xdr:col>
      <xdr:colOff>0</xdr:colOff>
      <xdr:row>174</xdr:row>
      <xdr:rowOff>0</xdr:rowOff>
    </xdr:to>
    <xdr:pic>
      <xdr:nvPicPr>
        <xdr:cNvPr id="103" name="Image 102"/>
        <xdr:cNvPicPr>
          <a:picLocks/>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51278621" y="217601800"/>
          <a:ext cx="1642279" cy="1044575"/>
        </a:xfrm>
        <a:prstGeom prst="rect">
          <a:avLst/>
        </a:prstGeom>
      </xdr:spPr>
    </xdr:pic>
    <xdr:clientData/>
  </xdr:twoCellAnchor>
  <xdr:twoCellAnchor>
    <xdr:from>
      <xdr:col>34</xdr:col>
      <xdr:colOff>0</xdr:colOff>
      <xdr:row>174</xdr:row>
      <xdr:rowOff>0</xdr:rowOff>
    </xdr:from>
    <xdr:to>
      <xdr:col>35</xdr:col>
      <xdr:colOff>0</xdr:colOff>
      <xdr:row>175</xdr:row>
      <xdr:rowOff>0</xdr:rowOff>
    </xdr:to>
    <xdr:pic>
      <xdr:nvPicPr>
        <xdr:cNvPr id="104" name="Image 103"/>
        <xdr:cNvPicPr>
          <a:picLocks/>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51263550" y="218646375"/>
          <a:ext cx="1657350" cy="1047750"/>
        </a:xfrm>
        <a:prstGeom prst="rect">
          <a:avLst/>
        </a:prstGeom>
      </xdr:spPr>
    </xdr:pic>
    <xdr:clientData/>
  </xdr:twoCellAnchor>
  <xdr:twoCellAnchor>
    <xdr:from>
      <xdr:col>34</xdr:col>
      <xdr:colOff>1</xdr:colOff>
      <xdr:row>175</xdr:row>
      <xdr:rowOff>0</xdr:rowOff>
    </xdr:from>
    <xdr:to>
      <xdr:col>35</xdr:col>
      <xdr:colOff>1</xdr:colOff>
      <xdr:row>176</xdr:row>
      <xdr:rowOff>0</xdr:rowOff>
    </xdr:to>
    <xdr:pic>
      <xdr:nvPicPr>
        <xdr:cNvPr id="105" name="Image 104"/>
        <xdr:cNvPicPr>
          <a:picLocks/>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51263551" y="219694125"/>
          <a:ext cx="1657350" cy="1257300"/>
        </a:xfrm>
        <a:prstGeom prst="rect">
          <a:avLst/>
        </a:prstGeom>
      </xdr:spPr>
    </xdr:pic>
    <xdr:clientData/>
  </xdr:twoCellAnchor>
  <xdr:twoCellAnchor>
    <xdr:from>
      <xdr:col>34</xdr:col>
      <xdr:colOff>11429</xdr:colOff>
      <xdr:row>201</xdr:row>
      <xdr:rowOff>1</xdr:rowOff>
    </xdr:from>
    <xdr:to>
      <xdr:col>34</xdr:col>
      <xdr:colOff>876300</xdr:colOff>
      <xdr:row>201</xdr:row>
      <xdr:rowOff>952500</xdr:rowOff>
    </xdr:to>
    <xdr:pic>
      <xdr:nvPicPr>
        <xdr:cNvPr id="106" name="Image 105">
          <a:extLst>
            <a:ext uri="{FF2B5EF4-FFF2-40B4-BE49-F238E27FC236}">
              <a16:creationId xmlns:a16="http://schemas.microsoft.com/office/drawing/2014/main" id="{DEF050A3-1AA5-4C28-8152-93342E39E1A3}"/>
            </a:ext>
          </a:extLst>
        </xdr:cNvPr>
        <xdr:cNvPicPr preferRelativeResize="0">
          <a:picLocks/>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51274979" y="19069051"/>
          <a:ext cx="864871" cy="952499"/>
        </a:xfrm>
        <a:prstGeom prst="rect">
          <a:avLst/>
        </a:prstGeom>
      </xdr:spPr>
    </xdr:pic>
    <xdr:clientData/>
  </xdr:twoCellAnchor>
  <xdr:twoCellAnchor>
    <xdr:from>
      <xdr:col>34</xdr:col>
      <xdr:colOff>868680</xdr:colOff>
      <xdr:row>201</xdr:row>
      <xdr:rowOff>0</xdr:rowOff>
    </xdr:from>
    <xdr:to>
      <xdr:col>35</xdr:col>
      <xdr:colOff>0</xdr:colOff>
      <xdr:row>201</xdr:row>
      <xdr:rowOff>952500</xdr:rowOff>
    </xdr:to>
    <xdr:pic>
      <xdr:nvPicPr>
        <xdr:cNvPr id="107" name="Image 106">
          <a:extLst>
            <a:ext uri="{FF2B5EF4-FFF2-40B4-BE49-F238E27FC236}">
              <a16:creationId xmlns:a16="http://schemas.microsoft.com/office/drawing/2014/main" id="{87023267-6A5B-4B14-AE9B-1E29AF88E119}"/>
            </a:ext>
          </a:extLst>
        </xdr:cNvPr>
        <xdr:cNvPicPr preferRelativeResize="0">
          <a:picLocks/>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52132230" y="19069050"/>
          <a:ext cx="788670" cy="952500"/>
        </a:xfrm>
        <a:prstGeom prst="rect">
          <a:avLst/>
        </a:prstGeom>
      </xdr:spPr>
    </xdr:pic>
    <xdr:clientData/>
  </xdr:twoCellAnchor>
  <xdr:twoCellAnchor>
    <xdr:from>
      <xdr:col>34</xdr:col>
      <xdr:colOff>19049</xdr:colOff>
      <xdr:row>201</xdr:row>
      <xdr:rowOff>952500</xdr:rowOff>
    </xdr:from>
    <xdr:to>
      <xdr:col>34</xdr:col>
      <xdr:colOff>876300</xdr:colOff>
      <xdr:row>201</xdr:row>
      <xdr:rowOff>1819276</xdr:rowOff>
    </xdr:to>
    <xdr:pic>
      <xdr:nvPicPr>
        <xdr:cNvPr id="108" name="Image 107">
          <a:extLst>
            <a:ext uri="{FF2B5EF4-FFF2-40B4-BE49-F238E27FC236}">
              <a16:creationId xmlns:a16="http://schemas.microsoft.com/office/drawing/2014/main" id="{F9E1C17E-5BFE-41BF-A655-69702E97494B}"/>
            </a:ext>
          </a:extLst>
        </xdr:cNvPr>
        <xdr:cNvPicPr preferRelativeResize="0">
          <a:picLocks/>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51282599" y="20021550"/>
          <a:ext cx="857251" cy="723901"/>
        </a:xfrm>
        <a:prstGeom prst="rect">
          <a:avLst/>
        </a:prstGeom>
      </xdr:spPr>
    </xdr:pic>
    <xdr:clientData/>
  </xdr:twoCellAnchor>
  <xdr:twoCellAnchor>
    <xdr:from>
      <xdr:col>34</xdr:col>
      <xdr:colOff>876300</xdr:colOff>
      <xdr:row>201</xdr:row>
      <xdr:rowOff>952499</xdr:rowOff>
    </xdr:from>
    <xdr:to>
      <xdr:col>35</xdr:col>
      <xdr:colOff>0</xdr:colOff>
      <xdr:row>201</xdr:row>
      <xdr:rowOff>1826895</xdr:rowOff>
    </xdr:to>
    <xdr:pic>
      <xdr:nvPicPr>
        <xdr:cNvPr id="109" name="Image 108">
          <a:extLst>
            <a:ext uri="{FF2B5EF4-FFF2-40B4-BE49-F238E27FC236}">
              <a16:creationId xmlns:a16="http://schemas.microsoft.com/office/drawing/2014/main" id="{2412F79B-CD4E-4347-AA16-54FCA149DE73}"/>
            </a:ext>
          </a:extLst>
        </xdr:cNvPr>
        <xdr:cNvPicPr preferRelativeResize="0">
          <a:picLocks/>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52139850" y="20021549"/>
          <a:ext cx="781050" cy="721996"/>
        </a:xfrm>
        <a:prstGeom prst="rect">
          <a:avLst/>
        </a:prstGeom>
      </xdr:spPr>
    </xdr:pic>
    <xdr:clientData/>
  </xdr:twoCellAnchor>
  <xdr:twoCellAnchor>
    <xdr:from>
      <xdr:col>34</xdr:col>
      <xdr:colOff>9525</xdr:colOff>
      <xdr:row>201</xdr:row>
      <xdr:rowOff>1895475</xdr:rowOff>
    </xdr:from>
    <xdr:to>
      <xdr:col>35</xdr:col>
      <xdr:colOff>0</xdr:colOff>
      <xdr:row>202</xdr:row>
      <xdr:rowOff>0</xdr:rowOff>
    </xdr:to>
    <xdr:pic>
      <xdr:nvPicPr>
        <xdr:cNvPr id="110" name="Image 109">
          <a:extLst>
            <a:ext uri="{FF2B5EF4-FFF2-40B4-BE49-F238E27FC236}">
              <a16:creationId xmlns:a16="http://schemas.microsoft.com/office/drawing/2014/main" id="{82D969E6-BCC3-48AB-AAB7-D1D52C89D032}"/>
            </a:ext>
          </a:extLst>
        </xdr:cNvPr>
        <xdr:cNvPicPr>
          <a:picLocks noChangeAspect="1"/>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51273075" y="20745450"/>
          <a:ext cx="1647825" cy="0"/>
        </a:xfrm>
        <a:prstGeom prst="rect">
          <a:avLst/>
        </a:prstGeom>
      </xdr:spPr>
    </xdr:pic>
    <xdr:clientData/>
  </xdr:twoCellAnchor>
  <xdr:twoCellAnchor>
    <xdr:from>
      <xdr:col>34</xdr:col>
      <xdr:colOff>1</xdr:colOff>
      <xdr:row>202</xdr:row>
      <xdr:rowOff>1</xdr:rowOff>
    </xdr:from>
    <xdr:to>
      <xdr:col>34</xdr:col>
      <xdr:colOff>2821329</xdr:colOff>
      <xdr:row>202</xdr:row>
      <xdr:rowOff>1575955</xdr:rowOff>
    </xdr:to>
    <xdr:pic>
      <xdr:nvPicPr>
        <xdr:cNvPr id="111" name="Image 110" descr="D:\DRAHTP ATSIMO ANDREFANA\CP18\PHOTOS ARMEL 29 AOUT 2020\BERODO\ANJAVOLA\IMG-20200829-WA0072.jpg"/>
        <xdr:cNvPicPr preferRelativeResize="0">
          <a:picLocks/>
        </xdr:cNvPicPr>
      </xdr:nvPicPr>
      <xdr:blipFill>
        <a:blip xmlns:r="http://schemas.openxmlformats.org/officeDocument/2006/relationships" r:embed="rId97" cstate="print"/>
        <a:srcRect/>
        <a:stretch>
          <a:fillRect/>
        </a:stretch>
      </xdr:blipFill>
      <xdr:spPr bwMode="auto">
        <a:xfrm>
          <a:off x="51263551" y="20745451"/>
          <a:ext cx="1659278" cy="1575954"/>
        </a:xfrm>
        <a:prstGeom prst="rect">
          <a:avLst/>
        </a:prstGeom>
        <a:noFill/>
        <a:ln w="9525">
          <a:noFill/>
          <a:miter lim="800000"/>
          <a:headEnd/>
          <a:tailEnd/>
        </a:ln>
      </xdr:spPr>
    </xdr:pic>
    <xdr:clientData/>
  </xdr:twoCellAnchor>
  <xdr:twoCellAnchor>
    <xdr:from>
      <xdr:col>34</xdr:col>
      <xdr:colOff>-1</xdr:colOff>
      <xdr:row>203</xdr:row>
      <xdr:rowOff>0</xdr:rowOff>
    </xdr:from>
    <xdr:to>
      <xdr:col>35</xdr:col>
      <xdr:colOff>17317</xdr:colOff>
      <xdr:row>204</xdr:row>
      <xdr:rowOff>0</xdr:rowOff>
    </xdr:to>
    <xdr:pic>
      <xdr:nvPicPr>
        <xdr:cNvPr id="112" name="Image 111" descr="D:\DRAHTP ATSIMO ANDREFANA\CP18\PHOTOS ARMEL 29 AOUT 2020\BERODO\SAMSIA BEALA\IMG-20200828-WA0101.jpg"/>
        <xdr:cNvPicPr preferRelativeResize="0">
          <a:picLocks/>
        </xdr:cNvPicPr>
      </xdr:nvPicPr>
      <xdr:blipFill>
        <a:blip xmlns:r="http://schemas.openxmlformats.org/officeDocument/2006/relationships" r:embed="rId98" cstate="print"/>
        <a:srcRect/>
        <a:stretch>
          <a:fillRect/>
        </a:stretch>
      </xdr:blipFill>
      <xdr:spPr bwMode="auto">
        <a:xfrm>
          <a:off x="51263549" y="22421850"/>
          <a:ext cx="1674668" cy="1676400"/>
        </a:xfrm>
        <a:prstGeom prst="rect">
          <a:avLst/>
        </a:prstGeom>
        <a:noFill/>
        <a:ln w="9525">
          <a:noFill/>
          <a:miter lim="800000"/>
          <a:headEnd/>
          <a:tailEnd/>
        </a:ln>
      </xdr:spPr>
    </xdr:pic>
    <xdr:clientData/>
  </xdr:twoCellAnchor>
  <xdr:twoCellAnchor>
    <xdr:from>
      <xdr:col>34</xdr:col>
      <xdr:colOff>-1</xdr:colOff>
      <xdr:row>196</xdr:row>
      <xdr:rowOff>1801089</xdr:rowOff>
    </xdr:from>
    <xdr:to>
      <xdr:col>35</xdr:col>
      <xdr:colOff>35402</xdr:colOff>
      <xdr:row>198</xdr:row>
      <xdr:rowOff>34636</xdr:rowOff>
    </xdr:to>
    <xdr:pic>
      <xdr:nvPicPr>
        <xdr:cNvPr id="113" name="Image 112" descr="D:\DRAHTP ATSIMO ANDREFANA\CP18\PHOTOS ARMEL 29 AOUT 2020\BERODO\TATIANA\IMG-20200829-WA0101.jpg"/>
        <xdr:cNvPicPr preferRelativeResize="0">
          <a:picLocks/>
        </xdr:cNvPicPr>
      </xdr:nvPicPr>
      <xdr:blipFill>
        <a:blip xmlns:r="http://schemas.openxmlformats.org/officeDocument/2006/relationships" r:embed="rId13" cstate="print"/>
        <a:srcRect t="22333" b="10333"/>
        <a:stretch>
          <a:fillRect/>
        </a:stretch>
      </xdr:blipFill>
      <xdr:spPr bwMode="auto">
        <a:xfrm>
          <a:off x="51263549" y="24099114"/>
          <a:ext cx="1692753" cy="0"/>
        </a:xfrm>
        <a:prstGeom prst="rect">
          <a:avLst/>
        </a:prstGeom>
        <a:noFill/>
        <a:ln w="9525">
          <a:noFill/>
          <a:miter lim="800000"/>
          <a:headEnd/>
          <a:tailEnd/>
        </a:ln>
      </xdr:spPr>
    </xdr:pic>
    <xdr:clientData/>
  </xdr:twoCellAnchor>
  <xdr:twoCellAnchor>
    <xdr:from>
      <xdr:col>33</xdr:col>
      <xdr:colOff>2547256</xdr:colOff>
      <xdr:row>203</xdr:row>
      <xdr:rowOff>0</xdr:rowOff>
    </xdr:from>
    <xdr:to>
      <xdr:col>34</xdr:col>
      <xdr:colOff>1709056</xdr:colOff>
      <xdr:row>204</xdr:row>
      <xdr:rowOff>693</xdr:rowOff>
    </xdr:to>
    <xdr:pic>
      <xdr:nvPicPr>
        <xdr:cNvPr id="114" name="Image 113" descr="G:\DCIM\100CASIO\CIMG4943.JPG"/>
        <xdr:cNvPicPr preferRelativeResize="0">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1267631" y="24098250"/>
          <a:ext cx="1657350" cy="693"/>
        </a:xfrm>
        <a:prstGeom prst="rect">
          <a:avLst/>
        </a:prstGeom>
        <a:noFill/>
        <a:ln>
          <a:noFill/>
        </a:ln>
      </xdr:spPr>
    </xdr:pic>
    <xdr:clientData/>
  </xdr:twoCellAnchor>
  <xdr:twoCellAnchor>
    <xdr:from>
      <xdr:col>34</xdr:col>
      <xdr:colOff>-1</xdr:colOff>
      <xdr:row>204</xdr:row>
      <xdr:rowOff>0</xdr:rowOff>
    </xdr:from>
    <xdr:to>
      <xdr:col>35</xdr:col>
      <xdr:colOff>-1</xdr:colOff>
      <xdr:row>205</xdr:row>
      <xdr:rowOff>0</xdr:rowOff>
    </xdr:to>
    <xdr:pic>
      <xdr:nvPicPr>
        <xdr:cNvPr id="115" name="Image 114" descr="C:\Users\MAMY\Desktop\Camera\IMG_20200908_144824.jpg"/>
        <xdr:cNvPicPr preferRelativeResize="0">
          <a:picLocks/>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51263549" y="24098250"/>
          <a:ext cx="1657350" cy="1162050"/>
        </a:xfrm>
        <a:prstGeom prst="rect">
          <a:avLst/>
        </a:prstGeom>
        <a:noFill/>
        <a:ln>
          <a:noFill/>
        </a:ln>
      </xdr:spPr>
    </xdr:pic>
    <xdr:clientData/>
  </xdr:twoCellAnchor>
  <xdr:twoCellAnchor>
    <xdr:from>
      <xdr:col>38</xdr:col>
      <xdr:colOff>1</xdr:colOff>
      <xdr:row>204</xdr:row>
      <xdr:rowOff>0</xdr:rowOff>
    </xdr:from>
    <xdr:to>
      <xdr:col>39</xdr:col>
      <xdr:colOff>1</xdr:colOff>
      <xdr:row>205</xdr:row>
      <xdr:rowOff>-1</xdr:rowOff>
    </xdr:to>
    <xdr:pic>
      <xdr:nvPicPr>
        <xdr:cNvPr id="116" name="Image 115" descr="C:\Users\MAMY\Desktop\Camera\IMG_20201007_121929.jpg"/>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b="27587"/>
        <a:stretch>
          <a:fillRect/>
        </a:stretch>
      </xdr:blipFill>
      <xdr:spPr bwMode="auto">
        <a:xfrm>
          <a:off x="58140601" y="24098250"/>
          <a:ext cx="1933575" cy="1162050"/>
        </a:xfrm>
        <a:prstGeom prst="rect">
          <a:avLst/>
        </a:prstGeom>
        <a:noFill/>
        <a:ln>
          <a:noFill/>
        </a:ln>
      </xdr:spPr>
    </xdr:pic>
    <xdr:clientData/>
  </xdr:twoCellAnchor>
  <xdr:twoCellAnchor editAs="oneCell">
    <xdr:from>
      <xdr:col>38</xdr:col>
      <xdr:colOff>1</xdr:colOff>
      <xdr:row>205</xdr:row>
      <xdr:rowOff>0</xdr:rowOff>
    </xdr:from>
    <xdr:to>
      <xdr:col>40</xdr:col>
      <xdr:colOff>409576</xdr:colOff>
      <xdr:row>206</xdr:row>
      <xdr:rowOff>3752850</xdr:rowOff>
    </xdr:to>
    <xdr:pic>
      <xdr:nvPicPr>
        <xdr:cNvPr id="117" name="Image 116" descr="D:\DRAHTP ATSIMO ANDREFANA\TABLEAU DE BORD\COMPTE RENDU 11 OCTOBRE 2020\PHOTOS A ENVOYER\IMG_20201009_150924.jpg"/>
        <xdr:cNvPicPr preferRelativeResize="0"/>
      </xdr:nvPicPr>
      <xdr:blipFill>
        <a:blip xmlns:r="http://schemas.openxmlformats.org/officeDocument/2006/relationships" r:embed="rId101" cstate="print"/>
        <a:srcRect/>
        <a:stretch>
          <a:fillRect/>
        </a:stretch>
      </xdr:blipFill>
      <xdr:spPr bwMode="auto">
        <a:xfrm>
          <a:off x="58140601" y="25260300"/>
          <a:ext cx="1933575" cy="1466850"/>
        </a:xfrm>
        <a:prstGeom prst="rect">
          <a:avLst/>
        </a:prstGeom>
        <a:noFill/>
        <a:ln w="9525">
          <a:noFill/>
          <a:miter lim="800000"/>
          <a:headEnd/>
          <a:tailEnd/>
        </a:ln>
      </xdr:spPr>
    </xdr:pic>
    <xdr:clientData/>
  </xdr:twoCellAnchor>
  <xdr:twoCellAnchor>
    <xdr:from>
      <xdr:col>34</xdr:col>
      <xdr:colOff>1</xdr:colOff>
      <xdr:row>206</xdr:row>
      <xdr:rowOff>1</xdr:rowOff>
    </xdr:from>
    <xdr:to>
      <xdr:col>34</xdr:col>
      <xdr:colOff>2821329</xdr:colOff>
      <xdr:row>206</xdr:row>
      <xdr:rowOff>1887681</xdr:rowOff>
    </xdr:to>
    <xdr:pic>
      <xdr:nvPicPr>
        <xdr:cNvPr id="118" name="Image 117" descr="PAVE.jpg"/>
        <xdr:cNvPicPr preferRelativeResize="0">
          <a:picLocks/>
        </xdr:cNvPicPr>
      </xdr:nvPicPr>
      <xdr:blipFill>
        <a:blip xmlns:r="http://schemas.openxmlformats.org/officeDocument/2006/relationships" r:embed="rId102" cstate="print"/>
        <a:stretch>
          <a:fillRect/>
        </a:stretch>
      </xdr:blipFill>
      <xdr:spPr>
        <a:xfrm>
          <a:off x="51263551" y="26727151"/>
          <a:ext cx="1659278" cy="1259030"/>
        </a:xfrm>
        <a:prstGeom prst="rect">
          <a:avLst/>
        </a:prstGeom>
      </xdr:spPr>
    </xdr:pic>
    <xdr:clientData/>
  </xdr:twoCellAnchor>
  <xdr:twoCellAnchor>
    <xdr:from>
      <xdr:col>34</xdr:col>
      <xdr:colOff>-1</xdr:colOff>
      <xdr:row>207</xdr:row>
      <xdr:rowOff>0</xdr:rowOff>
    </xdr:from>
    <xdr:to>
      <xdr:col>35</xdr:col>
      <xdr:colOff>0</xdr:colOff>
      <xdr:row>208</xdr:row>
      <xdr:rowOff>2751</xdr:rowOff>
    </xdr:to>
    <xdr:pic>
      <xdr:nvPicPr>
        <xdr:cNvPr id="119" name="Image 118" descr="D:\DRAHTP ATSIMO ANDREFANA\PIC 2 &amp; PADEV\PADEVE 2019\PHOTOS 23 AOUT 2020\IMG_20200821_090912.jpg"/>
        <xdr:cNvPicPr preferRelativeResize="0">
          <a:picLocks/>
        </xdr:cNvPicPr>
      </xdr:nvPicPr>
      <xdr:blipFill>
        <a:blip xmlns:r="http://schemas.openxmlformats.org/officeDocument/2006/relationships" r:embed="rId103" cstate="print"/>
        <a:srcRect/>
        <a:stretch>
          <a:fillRect/>
        </a:stretch>
      </xdr:blipFill>
      <xdr:spPr bwMode="auto">
        <a:xfrm>
          <a:off x="51263549" y="27984450"/>
          <a:ext cx="1657351" cy="1257300"/>
        </a:xfrm>
        <a:prstGeom prst="rect">
          <a:avLst/>
        </a:prstGeom>
        <a:noFill/>
        <a:ln w="9525">
          <a:noFill/>
          <a:miter lim="800000"/>
          <a:headEnd/>
          <a:tailEnd/>
        </a:ln>
      </xdr:spPr>
    </xdr:pic>
    <xdr:clientData/>
  </xdr:twoCellAnchor>
  <xdr:twoCellAnchor>
    <xdr:from>
      <xdr:col>33</xdr:col>
      <xdr:colOff>1704108</xdr:colOff>
      <xdr:row>208</xdr:row>
      <xdr:rowOff>0</xdr:rowOff>
    </xdr:from>
    <xdr:to>
      <xdr:col>35</xdr:col>
      <xdr:colOff>83126</xdr:colOff>
      <xdr:row>209</xdr:row>
      <xdr:rowOff>10584</xdr:rowOff>
    </xdr:to>
    <xdr:pic>
      <xdr:nvPicPr>
        <xdr:cNvPr id="120" name="Image 119">
          <a:extLst>
            <a:ext uri="{FF2B5EF4-FFF2-40B4-BE49-F238E27FC236}">
              <a16:creationId xmlns:a16="http://schemas.microsoft.com/office/drawing/2014/main" id="{DEB63FDC-195E-417C-BAAC-09D8777C511B}"/>
            </a:ext>
          </a:extLst>
        </xdr:cNvPr>
        <xdr:cNvPicPr preferRelativeResize="0">
          <a:picLocks/>
        </xdr:cNvPicPr>
      </xdr:nvPicPr>
      <xdr:blipFill>
        <a:blip xmlns:r="http://schemas.openxmlformats.org/officeDocument/2006/relationships" r:embed="rId21"/>
        <a:stretch>
          <a:fillRect/>
        </a:stretch>
      </xdr:blipFill>
      <xdr:spPr>
        <a:xfrm>
          <a:off x="50491158" y="30079950"/>
          <a:ext cx="2512868" cy="10584"/>
        </a:xfrm>
        <a:prstGeom prst="rect">
          <a:avLst/>
        </a:prstGeom>
      </xdr:spPr>
    </xdr:pic>
    <xdr:clientData/>
  </xdr:twoCellAnchor>
  <xdr:twoCellAnchor>
    <xdr:from>
      <xdr:col>34</xdr:col>
      <xdr:colOff>0</xdr:colOff>
      <xdr:row>213</xdr:row>
      <xdr:rowOff>1404256</xdr:rowOff>
    </xdr:from>
    <xdr:to>
      <xdr:col>34</xdr:col>
      <xdr:colOff>1709056</xdr:colOff>
      <xdr:row>214</xdr:row>
      <xdr:rowOff>1404255</xdr:rowOff>
    </xdr:to>
    <xdr:pic>
      <xdr:nvPicPr>
        <xdr:cNvPr id="121" name="Picture 1">
          <a:extLst>
            <a:ext uri="{FF2B5EF4-FFF2-40B4-BE49-F238E27FC236}">
              <a16:creationId xmlns:a16="http://schemas.microsoft.com/office/drawing/2014/main" id="{5C4C71CC-3EDD-4190-A7E5-2AD4BBBA2471}"/>
            </a:ext>
          </a:extLst>
        </xdr:cNvPr>
        <xdr:cNvPicPr preferRelativeResize="0">
          <a:picLocks/>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rot="10800000">
          <a:off x="51263550" y="40786050"/>
          <a:ext cx="1661431" cy="0"/>
        </a:xfrm>
        <a:prstGeom prst="rect">
          <a:avLst/>
        </a:prstGeom>
        <a:noFill/>
        <a:ln>
          <a:noFill/>
        </a:ln>
        <a:scene3d>
          <a:camera prst="orthographicFront">
            <a:rot lat="0" lon="0" rev="21594000"/>
          </a:camera>
          <a:lightRig rig="threePt" dir="t"/>
        </a:scene3d>
      </xdr:spPr>
    </xdr:pic>
    <xdr:clientData/>
  </xdr:twoCellAnchor>
  <xdr:twoCellAnchor>
    <xdr:from>
      <xdr:col>34</xdr:col>
      <xdr:colOff>0</xdr:colOff>
      <xdr:row>224</xdr:row>
      <xdr:rowOff>0</xdr:rowOff>
    </xdr:from>
    <xdr:to>
      <xdr:col>35</xdr:col>
      <xdr:colOff>1</xdr:colOff>
      <xdr:row>225</xdr:row>
      <xdr:rowOff>1345</xdr:rowOff>
    </xdr:to>
    <xdr:pic>
      <xdr:nvPicPr>
        <xdr:cNvPr id="122" name="Image 121"/>
        <xdr:cNvPicPr preferRelativeResize="0"/>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bwMode="auto">
        <a:xfrm>
          <a:off x="51263550" y="49587150"/>
          <a:ext cx="1657351" cy="1143000"/>
        </a:xfrm>
        <a:prstGeom prst="rect">
          <a:avLst/>
        </a:prstGeom>
        <a:noFill/>
        <a:ln>
          <a:noFill/>
        </a:ln>
      </xdr:spPr>
    </xdr:pic>
    <xdr:clientData/>
  </xdr:twoCellAnchor>
  <xdr:twoCellAnchor>
    <xdr:from>
      <xdr:col>34</xdr:col>
      <xdr:colOff>16703</xdr:colOff>
      <xdr:row>226</xdr:row>
      <xdr:rowOff>22412</xdr:rowOff>
    </xdr:from>
    <xdr:to>
      <xdr:col>35</xdr:col>
      <xdr:colOff>0</xdr:colOff>
      <xdr:row>227</xdr:row>
      <xdr:rowOff>0</xdr:rowOff>
    </xdr:to>
    <xdr:pic>
      <xdr:nvPicPr>
        <xdr:cNvPr id="123" name="Image 1" descr="IMG_5420.JPG"/>
        <xdr:cNvPicPr>
          <a:picLocks noChangeAspect="1" noChangeArrowheads="1"/>
        </xdr:cNvPicPr>
      </xdr:nvPicPr>
      <xdr:blipFill>
        <a:blip xmlns:r="http://schemas.openxmlformats.org/officeDocument/2006/relationships" r:embed="rId105" cstate="print"/>
        <a:srcRect/>
        <a:stretch>
          <a:fillRect/>
        </a:stretch>
      </xdr:blipFill>
      <xdr:spPr bwMode="auto">
        <a:xfrm>
          <a:off x="51280253" y="51800312"/>
          <a:ext cx="1640647" cy="1444438"/>
        </a:xfrm>
        <a:prstGeom prst="rect">
          <a:avLst/>
        </a:prstGeom>
        <a:noFill/>
        <a:ln w="9525">
          <a:noFill/>
          <a:miter lim="800000"/>
          <a:headEnd/>
          <a:tailEnd/>
        </a:ln>
      </xdr:spPr>
    </xdr:pic>
    <xdr:clientData/>
  </xdr:twoCellAnchor>
  <xdr:twoCellAnchor>
    <xdr:from>
      <xdr:col>34</xdr:col>
      <xdr:colOff>12700</xdr:colOff>
      <xdr:row>229</xdr:row>
      <xdr:rowOff>0</xdr:rowOff>
    </xdr:from>
    <xdr:to>
      <xdr:col>35</xdr:col>
      <xdr:colOff>0</xdr:colOff>
      <xdr:row>230</xdr:row>
      <xdr:rowOff>0</xdr:rowOff>
    </xdr:to>
    <xdr:pic>
      <xdr:nvPicPr>
        <xdr:cNvPr id="124" name="Image 123" descr="F:\DCIM\133___08\IMG_5295.JPG"/>
        <xdr:cNvPicPr preferRelativeResize="0">
          <a:picLocks/>
        </xdr:cNvPicPr>
      </xdr:nvPicPr>
      <xdr:blipFill>
        <a:blip xmlns:r="http://schemas.openxmlformats.org/officeDocument/2006/relationships" r:embed="rId106" cstate="email"/>
        <a:srcRect/>
        <a:stretch>
          <a:fillRect/>
        </a:stretch>
      </xdr:blipFill>
      <xdr:spPr bwMode="auto">
        <a:xfrm>
          <a:off x="51276250" y="55645050"/>
          <a:ext cx="1644650" cy="1238250"/>
        </a:xfrm>
        <a:prstGeom prst="rect">
          <a:avLst/>
        </a:prstGeom>
        <a:noFill/>
        <a:ln w="9525">
          <a:noFill/>
          <a:miter lim="800000"/>
          <a:headEnd/>
          <a:tailEnd/>
        </a:ln>
      </xdr:spPr>
    </xdr:pic>
    <xdr:clientData/>
  </xdr:twoCellAnchor>
  <xdr:twoCellAnchor>
    <xdr:from>
      <xdr:col>34</xdr:col>
      <xdr:colOff>-1</xdr:colOff>
      <xdr:row>228</xdr:row>
      <xdr:rowOff>0</xdr:rowOff>
    </xdr:from>
    <xdr:to>
      <xdr:col>35</xdr:col>
      <xdr:colOff>1</xdr:colOff>
      <xdr:row>229</xdr:row>
      <xdr:rowOff>0</xdr:rowOff>
    </xdr:to>
    <xdr:pic>
      <xdr:nvPicPr>
        <xdr:cNvPr id="125" name="Image 4" descr="IMG_5682.JPG"/>
        <xdr:cNvPicPr>
          <a:picLocks noChangeAspect="1" noChangeArrowheads="1"/>
        </xdr:cNvPicPr>
      </xdr:nvPicPr>
      <xdr:blipFill>
        <a:blip xmlns:r="http://schemas.openxmlformats.org/officeDocument/2006/relationships" r:embed="rId107" cstate="print"/>
        <a:srcRect/>
        <a:stretch>
          <a:fillRect/>
        </a:stretch>
      </xdr:blipFill>
      <xdr:spPr bwMode="auto">
        <a:xfrm>
          <a:off x="51263549" y="54463950"/>
          <a:ext cx="1657352" cy="1181100"/>
        </a:xfrm>
        <a:prstGeom prst="rect">
          <a:avLst/>
        </a:prstGeom>
        <a:noFill/>
        <a:ln w="9525">
          <a:noFill/>
          <a:miter lim="800000"/>
          <a:headEnd/>
          <a:tailEnd/>
        </a:ln>
      </xdr:spPr>
    </xdr:pic>
    <xdr:clientData/>
  </xdr:twoCellAnchor>
  <xdr:twoCellAnchor>
    <xdr:from>
      <xdr:col>34</xdr:col>
      <xdr:colOff>11206</xdr:colOff>
      <xdr:row>227</xdr:row>
      <xdr:rowOff>4022</xdr:rowOff>
    </xdr:from>
    <xdr:to>
      <xdr:col>35</xdr:col>
      <xdr:colOff>0</xdr:colOff>
      <xdr:row>228</xdr:row>
      <xdr:rowOff>0</xdr:rowOff>
    </xdr:to>
    <xdr:pic>
      <xdr:nvPicPr>
        <xdr:cNvPr id="126" name="Image 5" descr="IMG_20200908_135158_6.jpg"/>
        <xdr:cNvPicPr>
          <a:picLocks noChangeAspect="1" noChangeArrowheads="1"/>
        </xdr:cNvPicPr>
      </xdr:nvPicPr>
      <xdr:blipFill>
        <a:blip xmlns:r="http://schemas.openxmlformats.org/officeDocument/2006/relationships" r:embed="rId108" cstate="print"/>
        <a:srcRect/>
        <a:stretch>
          <a:fillRect/>
        </a:stretch>
      </xdr:blipFill>
      <xdr:spPr bwMode="auto">
        <a:xfrm>
          <a:off x="51274756" y="53248772"/>
          <a:ext cx="1646144" cy="1215178"/>
        </a:xfrm>
        <a:prstGeom prst="rect">
          <a:avLst/>
        </a:prstGeom>
        <a:noFill/>
        <a:ln w="9525">
          <a:noFill/>
          <a:miter lim="800000"/>
          <a:headEnd/>
          <a:tailEnd/>
        </a:ln>
      </xdr:spPr>
    </xdr:pic>
    <xdr:clientData/>
  </xdr:twoCellAnchor>
  <xdr:twoCellAnchor>
    <xdr:from>
      <xdr:col>34</xdr:col>
      <xdr:colOff>1</xdr:colOff>
      <xdr:row>230</xdr:row>
      <xdr:rowOff>0</xdr:rowOff>
    </xdr:from>
    <xdr:to>
      <xdr:col>35</xdr:col>
      <xdr:colOff>1</xdr:colOff>
      <xdr:row>231</xdr:row>
      <xdr:rowOff>0</xdr:rowOff>
    </xdr:to>
    <xdr:pic>
      <xdr:nvPicPr>
        <xdr:cNvPr id="127" name="Image 0" descr="IMG_5753.JPG"/>
        <xdr:cNvPicPr>
          <a:picLocks noChangeAspect="1" noChangeArrowheads="1"/>
        </xdr:cNvPicPr>
      </xdr:nvPicPr>
      <xdr:blipFill>
        <a:blip xmlns:r="http://schemas.openxmlformats.org/officeDocument/2006/relationships" r:embed="rId109" cstate="print"/>
        <a:srcRect/>
        <a:stretch>
          <a:fillRect/>
        </a:stretch>
      </xdr:blipFill>
      <xdr:spPr bwMode="auto">
        <a:xfrm>
          <a:off x="51263551" y="56883300"/>
          <a:ext cx="1657350" cy="1885950"/>
        </a:xfrm>
        <a:prstGeom prst="rect">
          <a:avLst/>
        </a:prstGeom>
        <a:noFill/>
        <a:ln w="9525">
          <a:noFill/>
          <a:miter lim="800000"/>
          <a:headEnd/>
          <a:tailEnd/>
        </a:ln>
      </xdr:spPr>
    </xdr:pic>
    <xdr:clientData/>
  </xdr:twoCellAnchor>
  <xdr:twoCellAnchor>
    <xdr:from>
      <xdr:col>34</xdr:col>
      <xdr:colOff>0</xdr:colOff>
      <xdr:row>231</xdr:row>
      <xdr:rowOff>0</xdr:rowOff>
    </xdr:from>
    <xdr:to>
      <xdr:col>34</xdr:col>
      <xdr:colOff>1638300</xdr:colOff>
      <xdr:row>231</xdr:row>
      <xdr:rowOff>1358900</xdr:rowOff>
    </xdr:to>
    <xdr:pic>
      <xdr:nvPicPr>
        <xdr:cNvPr id="128" name="Image 127"/>
        <xdr:cNvPicPr preferRelativeResize="0">
          <a:picLocks/>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51263550" y="58769250"/>
          <a:ext cx="1638300" cy="1358900"/>
        </a:xfrm>
        <a:prstGeom prst="rect">
          <a:avLst/>
        </a:prstGeom>
      </xdr:spPr>
    </xdr:pic>
    <xdr:clientData/>
  </xdr:twoCellAnchor>
  <xdr:twoCellAnchor>
    <xdr:from>
      <xdr:col>34</xdr:col>
      <xdr:colOff>1638300</xdr:colOff>
      <xdr:row>231</xdr:row>
      <xdr:rowOff>0</xdr:rowOff>
    </xdr:from>
    <xdr:to>
      <xdr:col>35</xdr:col>
      <xdr:colOff>16260</xdr:colOff>
      <xdr:row>231</xdr:row>
      <xdr:rowOff>1358900</xdr:rowOff>
    </xdr:to>
    <xdr:pic>
      <xdr:nvPicPr>
        <xdr:cNvPr id="129" name="Image 128"/>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52901850" y="58769250"/>
          <a:ext cx="35310" cy="1358900"/>
        </a:xfrm>
        <a:prstGeom prst="rect">
          <a:avLst/>
        </a:prstGeom>
      </xdr:spPr>
    </xdr:pic>
    <xdr:clientData/>
  </xdr:twoCellAnchor>
  <xdr:twoCellAnchor>
    <xdr:from>
      <xdr:col>34</xdr:col>
      <xdr:colOff>12700</xdr:colOff>
      <xdr:row>231</xdr:row>
      <xdr:rowOff>1358900</xdr:rowOff>
    </xdr:from>
    <xdr:to>
      <xdr:col>34</xdr:col>
      <xdr:colOff>1676400</xdr:colOff>
      <xdr:row>232</xdr:row>
      <xdr:rowOff>0</xdr:rowOff>
    </xdr:to>
    <xdr:pic>
      <xdr:nvPicPr>
        <xdr:cNvPr id="130" name="Image 129"/>
        <xdr:cNvPicPr preferRelativeResize="0">
          <a:picLocks/>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51276250" y="60128150"/>
          <a:ext cx="1644650" cy="527050"/>
        </a:xfrm>
        <a:prstGeom prst="rect">
          <a:avLst/>
        </a:prstGeom>
      </xdr:spPr>
    </xdr:pic>
    <xdr:clientData/>
  </xdr:twoCellAnchor>
  <xdr:twoCellAnchor>
    <xdr:from>
      <xdr:col>34</xdr:col>
      <xdr:colOff>1676400</xdr:colOff>
      <xdr:row>231</xdr:row>
      <xdr:rowOff>1358900</xdr:rowOff>
    </xdr:from>
    <xdr:to>
      <xdr:col>35</xdr:col>
      <xdr:colOff>16260</xdr:colOff>
      <xdr:row>232</xdr:row>
      <xdr:rowOff>0</xdr:rowOff>
    </xdr:to>
    <xdr:pic>
      <xdr:nvPicPr>
        <xdr:cNvPr id="131" name="Image 130"/>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52920900" y="60128150"/>
          <a:ext cx="16260" cy="527050"/>
        </a:xfrm>
        <a:prstGeom prst="rect">
          <a:avLst/>
        </a:prstGeom>
      </xdr:spPr>
    </xdr:pic>
    <xdr:clientData/>
  </xdr:twoCellAnchor>
  <xdr:oneCellAnchor>
    <xdr:from>
      <xdr:col>34</xdr:col>
      <xdr:colOff>9525</xdr:colOff>
      <xdr:row>230</xdr:row>
      <xdr:rowOff>1609725</xdr:rowOff>
    </xdr:from>
    <xdr:ext cx="2317750" cy="1644650"/>
    <xdr:sp macro="" textlink="">
      <xdr:nvSpPr>
        <xdr:cNvPr id="132" name="Image 2"/>
        <xdr:cNvSpPr>
          <a:spLocks noChangeAspect="1"/>
        </xdr:cNvSpPr>
      </xdr:nvSpPr>
      <xdr:spPr bwMode="auto">
        <a:xfrm>
          <a:off x="51273075" y="60655200"/>
          <a:ext cx="2317750" cy="1644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oneCellAnchor>
    <xdr:from>
      <xdr:col>34</xdr:col>
      <xdr:colOff>57150</xdr:colOff>
      <xdr:row>232</xdr:row>
      <xdr:rowOff>28575</xdr:rowOff>
    </xdr:from>
    <xdr:ext cx="2241550" cy="1482725"/>
    <xdr:sp macro="" textlink="">
      <xdr:nvSpPr>
        <xdr:cNvPr id="133" name="Image 5"/>
        <xdr:cNvSpPr>
          <a:spLocks noChangeAspect="1"/>
        </xdr:cNvSpPr>
      </xdr:nvSpPr>
      <xdr:spPr bwMode="auto">
        <a:xfrm>
          <a:off x="51320700" y="60683775"/>
          <a:ext cx="2241550" cy="1482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oneCellAnchor>
  <xdr:twoCellAnchor>
    <xdr:from>
      <xdr:col>34</xdr:col>
      <xdr:colOff>28575</xdr:colOff>
      <xdr:row>232</xdr:row>
      <xdr:rowOff>57149</xdr:rowOff>
    </xdr:from>
    <xdr:to>
      <xdr:col>34</xdr:col>
      <xdr:colOff>1657293</xdr:colOff>
      <xdr:row>232</xdr:row>
      <xdr:rowOff>1613172</xdr:rowOff>
    </xdr:to>
    <xdr:pic>
      <xdr:nvPicPr>
        <xdr:cNvPr id="134" name="Image 23" descr="IMG_20200826_122744.jpg"/>
        <xdr:cNvPicPr>
          <a:picLocks noChangeAspect="1"/>
        </xdr:cNvPicPr>
      </xdr:nvPicPr>
      <xdr:blipFill>
        <a:blip xmlns:r="http://schemas.openxmlformats.org/officeDocument/2006/relationships" r:embed="rId114" cstate="print">
          <a:extLst>
            <a:ext uri="{28A0092B-C50C-407E-A947-70E740481C1C}">
              <a14:useLocalDpi xmlns:a14="http://schemas.microsoft.com/office/drawing/2010/main" val="0"/>
            </a:ext>
          </a:extLst>
        </a:blip>
        <a:srcRect/>
        <a:stretch>
          <a:fillRect/>
        </a:stretch>
      </xdr:blipFill>
      <xdr:spPr bwMode="auto">
        <a:xfrm>
          <a:off x="51292125" y="60712349"/>
          <a:ext cx="1628718" cy="15560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57150</xdr:colOff>
      <xdr:row>233</xdr:row>
      <xdr:rowOff>57150</xdr:rowOff>
    </xdr:from>
    <xdr:to>
      <xdr:col>34</xdr:col>
      <xdr:colOff>1968500</xdr:colOff>
      <xdr:row>233</xdr:row>
      <xdr:rowOff>1588762</xdr:rowOff>
    </xdr:to>
    <xdr:pic>
      <xdr:nvPicPr>
        <xdr:cNvPr id="135" name="Image 22" descr="IMG_20200915_144645.jpg"/>
        <xdr:cNvPicPr>
          <a:picLocks noChangeAspect="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51320700" y="62598300"/>
          <a:ext cx="1597025" cy="11982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9526</xdr:colOff>
      <xdr:row>234</xdr:row>
      <xdr:rowOff>0</xdr:rowOff>
    </xdr:from>
    <xdr:to>
      <xdr:col>35</xdr:col>
      <xdr:colOff>4028</xdr:colOff>
      <xdr:row>235</xdr:row>
      <xdr:rowOff>0</xdr:rowOff>
    </xdr:to>
    <xdr:pic>
      <xdr:nvPicPr>
        <xdr:cNvPr id="136" name="Image 2"/>
        <xdr:cNvPicPr>
          <a:picLocks noChangeAspect="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51273076" y="63798450"/>
          <a:ext cx="1651852"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235</xdr:row>
      <xdr:rowOff>0</xdr:rowOff>
    </xdr:from>
    <xdr:to>
      <xdr:col>35</xdr:col>
      <xdr:colOff>0</xdr:colOff>
      <xdr:row>235</xdr:row>
      <xdr:rowOff>1322295</xdr:rowOff>
    </xdr:to>
    <xdr:pic>
      <xdr:nvPicPr>
        <xdr:cNvPr id="137" name="Image 136"/>
        <xdr:cNvPicPr preferRelativeResize="0">
          <a:picLocks/>
        </xdr:cNvPicPr>
      </xdr:nvPicPr>
      <xdr:blipFill>
        <a:blip xmlns:r="http://schemas.openxmlformats.org/officeDocument/2006/relationships" r:embed="rId117"/>
        <a:stretch>
          <a:fillRect/>
        </a:stretch>
      </xdr:blipFill>
      <xdr:spPr>
        <a:xfrm>
          <a:off x="51263550" y="64427100"/>
          <a:ext cx="1657350" cy="1255620"/>
        </a:xfrm>
        <a:prstGeom prst="rect">
          <a:avLst/>
        </a:prstGeom>
      </xdr:spPr>
    </xdr:pic>
    <xdr:clientData/>
  </xdr:twoCellAnchor>
  <xdr:twoCellAnchor>
    <xdr:from>
      <xdr:col>34</xdr:col>
      <xdr:colOff>0</xdr:colOff>
      <xdr:row>234</xdr:row>
      <xdr:rowOff>0</xdr:rowOff>
    </xdr:from>
    <xdr:to>
      <xdr:col>35</xdr:col>
      <xdr:colOff>0</xdr:colOff>
      <xdr:row>235</xdr:row>
      <xdr:rowOff>3810</xdr:rowOff>
    </xdr:to>
    <xdr:pic>
      <xdr:nvPicPr>
        <xdr:cNvPr id="138" name="Image 137"/>
        <xdr:cNvPicPr preferRelativeResize="0">
          <a:picLocks/>
        </xdr:cNvPicPr>
      </xdr:nvPicPr>
      <xdr:blipFill>
        <a:blip xmlns:r="http://schemas.openxmlformats.org/officeDocument/2006/relationships" r:embed="rId56"/>
        <a:stretch>
          <a:fillRect/>
        </a:stretch>
      </xdr:blipFill>
      <xdr:spPr>
        <a:xfrm>
          <a:off x="51263550" y="64427100"/>
          <a:ext cx="1657350" cy="3810"/>
        </a:xfrm>
        <a:prstGeom prst="rect">
          <a:avLst/>
        </a:prstGeom>
      </xdr:spPr>
    </xdr:pic>
    <xdr:clientData/>
  </xdr:twoCellAnchor>
  <xdr:twoCellAnchor>
    <xdr:from>
      <xdr:col>34</xdr:col>
      <xdr:colOff>0</xdr:colOff>
      <xdr:row>237</xdr:row>
      <xdr:rowOff>2375646</xdr:rowOff>
    </xdr:from>
    <xdr:to>
      <xdr:col>35</xdr:col>
      <xdr:colOff>0</xdr:colOff>
      <xdr:row>238</xdr:row>
      <xdr:rowOff>3290046</xdr:rowOff>
    </xdr:to>
    <xdr:pic>
      <xdr:nvPicPr>
        <xdr:cNvPr id="139" name="Image 138" descr="IMG_20200819_132005.jpg"/>
        <xdr:cNvPicPr>
          <a:picLocks noChangeAspect="1"/>
        </xdr:cNvPicPr>
      </xdr:nvPicPr>
      <xdr:blipFill>
        <a:blip xmlns:r="http://schemas.openxmlformats.org/officeDocument/2006/relationships" r:embed="rId59" cstate="print"/>
        <a:stretch>
          <a:fillRect/>
        </a:stretch>
      </xdr:blipFill>
      <xdr:spPr>
        <a:xfrm>
          <a:off x="51263550" y="68541900"/>
          <a:ext cx="1657350" cy="1108821"/>
        </a:xfrm>
        <a:prstGeom prst="rect">
          <a:avLst/>
        </a:prstGeom>
      </xdr:spPr>
    </xdr:pic>
    <xdr:clientData/>
  </xdr:twoCellAnchor>
  <xdr:twoCellAnchor>
    <xdr:from>
      <xdr:col>34</xdr:col>
      <xdr:colOff>0</xdr:colOff>
      <xdr:row>239</xdr:row>
      <xdr:rowOff>0</xdr:rowOff>
    </xdr:from>
    <xdr:to>
      <xdr:col>35</xdr:col>
      <xdr:colOff>0</xdr:colOff>
      <xdr:row>240</xdr:row>
      <xdr:rowOff>0</xdr:rowOff>
    </xdr:to>
    <xdr:pic>
      <xdr:nvPicPr>
        <xdr:cNvPr id="140" name="Image 139" descr="IMG_20200817_153839.jpg"/>
        <xdr:cNvPicPr>
          <a:picLocks noChangeAspect="1"/>
        </xdr:cNvPicPr>
      </xdr:nvPicPr>
      <xdr:blipFill>
        <a:blip xmlns:r="http://schemas.openxmlformats.org/officeDocument/2006/relationships" r:embed="rId118" cstate="print"/>
        <a:stretch>
          <a:fillRect/>
        </a:stretch>
      </xdr:blipFill>
      <xdr:spPr>
        <a:xfrm>
          <a:off x="51263550" y="69646800"/>
          <a:ext cx="1657350" cy="1104900"/>
        </a:xfrm>
        <a:prstGeom prst="rect">
          <a:avLst/>
        </a:prstGeom>
      </xdr:spPr>
    </xdr:pic>
    <xdr:clientData/>
  </xdr:twoCellAnchor>
  <xdr:twoCellAnchor>
    <xdr:from>
      <xdr:col>34</xdr:col>
      <xdr:colOff>0</xdr:colOff>
      <xdr:row>242</xdr:row>
      <xdr:rowOff>0</xdr:rowOff>
    </xdr:from>
    <xdr:to>
      <xdr:col>35</xdr:col>
      <xdr:colOff>0</xdr:colOff>
      <xdr:row>243</xdr:row>
      <xdr:rowOff>0</xdr:rowOff>
    </xdr:to>
    <xdr:pic>
      <xdr:nvPicPr>
        <xdr:cNvPr id="141" name="Image 140" descr="IMG_20200506_131112_6.jpg"/>
        <xdr:cNvPicPr>
          <a:picLocks noChangeAspect="1"/>
        </xdr:cNvPicPr>
      </xdr:nvPicPr>
      <xdr:blipFill>
        <a:blip xmlns:r="http://schemas.openxmlformats.org/officeDocument/2006/relationships" r:embed="rId119" cstate="print"/>
        <a:stretch>
          <a:fillRect/>
        </a:stretch>
      </xdr:blipFill>
      <xdr:spPr>
        <a:xfrm>
          <a:off x="51263550" y="72009000"/>
          <a:ext cx="1657350" cy="1047750"/>
        </a:xfrm>
        <a:prstGeom prst="rect">
          <a:avLst/>
        </a:prstGeom>
        <a:noFill/>
        <a:ln>
          <a:noFill/>
        </a:ln>
      </xdr:spPr>
    </xdr:pic>
    <xdr:clientData/>
  </xdr:twoCellAnchor>
  <xdr:twoCellAnchor>
    <xdr:from>
      <xdr:col>33</xdr:col>
      <xdr:colOff>1703293</xdr:colOff>
      <xdr:row>246</xdr:row>
      <xdr:rowOff>0</xdr:rowOff>
    </xdr:from>
    <xdr:to>
      <xdr:col>34</xdr:col>
      <xdr:colOff>1703293</xdr:colOff>
      <xdr:row>246</xdr:row>
      <xdr:rowOff>1002579</xdr:rowOff>
    </xdr:to>
    <xdr:pic>
      <xdr:nvPicPr>
        <xdr:cNvPr id="142" name="Image 141">
          <a:extLst>
            <a:ext uri="{FF2B5EF4-FFF2-40B4-BE49-F238E27FC236}">
              <a16:creationId xmlns:a16="http://schemas.microsoft.com/office/drawing/2014/main" id="{A00D4906-6C2C-4F18-A71F-C2A29E1CEF12}"/>
            </a:ext>
          </a:extLst>
        </xdr:cNvPr>
        <xdr:cNvPicPr>
          <a:picLocks noChangeAspect="1"/>
        </xdr:cNvPicPr>
      </xdr:nvPicPr>
      <xdr:blipFill rotWithShape="1">
        <a:blip xmlns:r="http://schemas.openxmlformats.org/officeDocument/2006/relationships" r:embed="rId120" cstate="print">
          <a:extLst>
            <a:ext uri="{28A0092B-C50C-407E-A947-70E740481C1C}">
              <a14:useLocalDpi xmlns:a14="http://schemas.microsoft.com/office/drawing/2010/main" val="0"/>
            </a:ext>
          </a:extLst>
        </a:blip>
        <a:srcRect l="322" t="-1306" r="-157" b="992"/>
        <a:stretch/>
      </xdr:blipFill>
      <xdr:spPr>
        <a:xfrm rot="10800000" flipV="1">
          <a:off x="50490343" y="75990450"/>
          <a:ext cx="2428875" cy="1002579"/>
        </a:xfrm>
        <a:prstGeom prst="rect">
          <a:avLst/>
        </a:prstGeom>
      </xdr:spPr>
    </xdr:pic>
    <xdr:clientData/>
  </xdr:twoCellAnchor>
  <xdr:twoCellAnchor>
    <xdr:from>
      <xdr:col>34</xdr:col>
      <xdr:colOff>0</xdr:colOff>
      <xdr:row>246</xdr:row>
      <xdr:rowOff>1002579</xdr:rowOff>
    </xdr:from>
    <xdr:to>
      <xdr:col>35</xdr:col>
      <xdr:colOff>0</xdr:colOff>
      <xdr:row>247</xdr:row>
      <xdr:rowOff>3892</xdr:rowOff>
    </xdr:to>
    <xdr:pic>
      <xdr:nvPicPr>
        <xdr:cNvPr id="143" name="Image 142">
          <a:extLst>
            <a:ext uri="{FF2B5EF4-FFF2-40B4-BE49-F238E27FC236}">
              <a16:creationId xmlns:a16="http://schemas.microsoft.com/office/drawing/2014/main" id="{C327D5E0-B9F7-4FEE-810D-0D5FF9A7075F}"/>
            </a:ext>
          </a:extLst>
        </xdr:cNvPr>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rot="10800000" flipV="1">
          <a:off x="51263550" y="76993029"/>
          <a:ext cx="1657350" cy="45171"/>
        </a:xfrm>
        <a:prstGeom prst="rect">
          <a:avLst/>
        </a:prstGeom>
      </xdr:spPr>
    </xdr:pic>
    <xdr:clientData/>
  </xdr:twoCellAnchor>
  <xdr:twoCellAnchor>
    <xdr:from>
      <xdr:col>34</xdr:col>
      <xdr:colOff>1</xdr:colOff>
      <xdr:row>246</xdr:row>
      <xdr:rowOff>11853</xdr:rowOff>
    </xdr:from>
    <xdr:to>
      <xdr:col>35</xdr:col>
      <xdr:colOff>9525</xdr:colOff>
      <xdr:row>247</xdr:row>
      <xdr:rowOff>13758</xdr:rowOff>
    </xdr:to>
    <xdr:pic>
      <xdr:nvPicPr>
        <xdr:cNvPr id="144" name="Image 143"/>
        <xdr:cNvPicPr>
          <a:picLocks noChangeAspect="1"/>
        </xdr:cNvPicPr>
      </xdr:nvPicPr>
      <xdr:blipFill>
        <a:blip xmlns:r="http://schemas.openxmlformats.org/officeDocument/2006/relationships" r:embed="rId61"/>
        <a:stretch>
          <a:fillRect/>
        </a:stretch>
      </xdr:blipFill>
      <xdr:spPr>
        <a:xfrm>
          <a:off x="51263551" y="77038200"/>
          <a:ext cx="1666874" cy="13758"/>
        </a:xfrm>
        <a:prstGeom prst="rect">
          <a:avLst/>
        </a:prstGeom>
      </xdr:spPr>
    </xdr:pic>
    <xdr:clientData/>
  </xdr:twoCellAnchor>
  <xdr:twoCellAnchor>
    <xdr:from>
      <xdr:col>34</xdr:col>
      <xdr:colOff>7620</xdr:colOff>
      <xdr:row>246</xdr:row>
      <xdr:rowOff>1</xdr:rowOff>
    </xdr:from>
    <xdr:to>
      <xdr:col>35</xdr:col>
      <xdr:colOff>19050</xdr:colOff>
      <xdr:row>247</xdr:row>
      <xdr:rowOff>1017271</xdr:rowOff>
    </xdr:to>
    <xdr:pic>
      <xdr:nvPicPr>
        <xdr:cNvPr id="145" name="Image 144"/>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bwMode="auto">
        <a:xfrm>
          <a:off x="51271170" y="77038200"/>
          <a:ext cx="1668780" cy="1017271"/>
        </a:xfrm>
        <a:prstGeom prst="rect">
          <a:avLst/>
        </a:prstGeom>
        <a:noFill/>
        <a:ln>
          <a:noFill/>
        </a:ln>
      </xdr:spPr>
    </xdr:pic>
    <xdr:clientData/>
  </xdr:twoCellAnchor>
  <xdr:twoCellAnchor>
    <xdr:from>
      <xdr:col>34</xdr:col>
      <xdr:colOff>9525</xdr:colOff>
      <xdr:row>247</xdr:row>
      <xdr:rowOff>1768476</xdr:rowOff>
    </xdr:from>
    <xdr:to>
      <xdr:col>35</xdr:col>
      <xdr:colOff>19050</xdr:colOff>
      <xdr:row>247</xdr:row>
      <xdr:rowOff>2809876</xdr:rowOff>
    </xdr:to>
    <xdr:pic>
      <xdr:nvPicPr>
        <xdr:cNvPr id="146" name="Image 145"/>
        <xdr:cNvPicPr/>
      </xdr:nvPicPr>
      <xdr:blipFill>
        <a:blip xmlns:r="http://schemas.openxmlformats.org/officeDocument/2006/relationships" r:embed="rId122" cstate="print">
          <a:extLst>
            <a:ext uri="{28A0092B-C50C-407E-A947-70E740481C1C}">
              <a14:useLocalDpi xmlns:a14="http://schemas.microsoft.com/office/drawing/2010/main" val="0"/>
            </a:ext>
          </a:extLst>
        </a:blip>
        <a:stretch>
          <a:fillRect/>
        </a:stretch>
      </xdr:blipFill>
      <xdr:spPr bwMode="auto">
        <a:xfrm>
          <a:off x="51273075" y="78806676"/>
          <a:ext cx="1666875" cy="1041400"/>
        </a:xfrm>
        <a:prstGeom prst="rect">
          <a:avLst/>
        </a:prstGeom>
        <a:noFill/>
        <a:ln>
          <a:noFill/>
        </a:ln>
      </xdr:spPr>
    </xdr:pic>
    <xdr:clientData/>
  </xdr:twoCellAnchor>
  <xdr:twoCellAnchor>
    <xdr:from>
      <xdr:col>34</xdr:col>
      <xdr:colOff>4232</xdr:colOff>
      <xdr:row>247</xdr:row>
      <xdr:rowOff>1021976</xdr:rowOff>
    </xdr:from>
    <xdr:to>
      <xdr:col>35</xdr:col>
      <xdr:colOff>14467</xdr:colOff>
      <xdr:row>249</xdr:row>
      <xdr:rowOff>0</xdr:rowOff>
    </xdr:to>
    <xdr:pic>
      <xdr:nvPicPr>
        <xdr:cNvPr id="147" name="Image 146" descr="D:\ARM\ARM BLOC 10\RAPPORT ET COMPTE RENDU\ANNEE 2020\JUILLET\HEBDOMADAIRE\SEMAINE DU 24 AU 30 JUILLET\B10\PHOTO ERCO 30072020\DSC05435.JPG"/>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51267782" y="78060176"/>
          <a:ext cx="1667585" cy="2407024"/>
        </a:xfrm>
        <a:prstGeom prst="rect">
          <a:avLst/>
        </a:prstGeom>
        <a:noFill/>
        <a:ln>
          <a:noFill/>
        </a:ln>
      </xdr:spPr>
    </xdr:pic>
    <xdr:clientData/>
  </xdr:twoCellAnchor>
  <xdr:twoCellAnchor>
    <xdr:from>
      <xdr:col>34</xdr:col>
      <xdr:colOff>0</xdr:colOff>
      <xdr:row>265</xdr:row>
      <xdr:rowOff>9526</xdr:rowOff>
    </xdr:from>
    <xdr:to>
      <xdr:col>35</xdr:col>
      <xdr:colOff>0</xdr:colOff>
      <xdr:row>266</xdr:row>
      <xdr:rowOff>0</xdr:rowOff>
    </xdr:to>
    <xdr:pic>
      <xdr:nvPicPr>
        <xdr:cNvPr id="148" name="Image 3"/>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rcRect/>
        <a:stretch>
          <a:fillRect/>
        </a:stretch>
      </xdr:blipFill>
      <xdr:spPr bwMode="auto">
        <a:xfrm>
          <a:off x="51263550" y="99298126"/>
          <a:ext cx="1657350" cy="14573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884299</xdr:colOff>
      <xdr:row>265</xdr:row>
      <xdr:rowOff>0</xdr:rowOff>
    </xdr:from>
    <xdr:to>
      <xdr:col>35</xdr:col>
      <xdr:colOff>0</xdr:colOff>
      <xdr:row>266</xdr:row>
      <xdr:rowOff>0</xdr:rowOff>
    </xdr:to>
    <xdr:pic>
      <xdr:nvPicPr>
        <xdr:cNvPr id="149" name="Image 14" descr="C:\Users\hp\AppData\Local\Microsoft\Windows\Temporary Internet Files\Content.Word\IMAG1557.jpg"/>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52147849" y="99288600"/>
          <a:ext cx="773051"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266</xdr:row>
      <xdr:rowOff>0</xdr:rowOff>
    </xdr:from>
    <xdr:to>
      <xdr:col>35</xdr:col>
      <xdr:colOff>-1</xdr:colOff>
      <xdr:row>267</xdr:row>
      <xdr:rowOff>0</xdr:rowOff>
    </xdr:to>
    <xdr:pic>
      <xdr:nvPicPr>
        <xdr:cNvPr id="150" name="Image 1"/>
        <xdr:cNvPicPr>
          <a:picLocks noChangeAspect="1"/>
        </xdr:cNvPicPr>
      </xdr:nvPicPr>
      <xdr:blipFill>
        <a:blip xmlns:r="http://schemas.openxmlformats.org/officeDocument/2006/relationships" r:embed="rId125">
          <a:extLst>
            <a:ext uri="{28A0092B-C50C-407E-A947-70E740481C1C}">
              <a14:useLocalDpi xmlns:a14="http://schemas.microsoft.com/office/drawing/2010/main" val="0"/>
            </a:ext>
          </a:extLst>
        </a:blip>
        <a:srcRect l="18542" t="10625"/>
        <a:stretch>
          <a:fillRect/>
        </a:stretch>
      </xdr:blipFill>
      <xdr:spPr bwMode="auto">
        <a:xfrm>
          <a:off x="51263550" y="100755450"/>
          <a:ext cx="1657349"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267</xdr:row>
      <xdr:rowOff>0</xdr:rowOff>
    </xdr:from>
    <xdr:to>
      <xdr:col>35</xdr:col>
      <xdr:colOff>0</xdr:colOff>
      <xdr:row>268</xdr:row>
      <xdr:rowOff>0</xdr:rowOff>
    </xdr:to>
    <xdr:pic>
      <xdr:nvPicPr>
        <xdr:cNvPr id="151" name="Image 2"/>
        <xdr:cNvPicPr>
          <a:picLocks noChangeAspect="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51263550" y="102222300"/>
          <a:ext cx="1657350" cy="1466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0</xdr:colOff>
      <xdr:row>289</xdr:row>
      <xdr:rowOff>0</xdr:rowOff>
    </xdr:from>
    <xdr:to>
      <xdr:col>35</xdr:col>
      <xdr:colOff>0</xdr:colOff>
      <xdr:row>290</xdr:row>
      <xdr:rowOff>0</xdr:rowOff>
    </xdr:to>
    <xdr:pic>
      <xdr:nvPicPr>
        <xdr:cNvPr id="152" name="Image 151">
          <a:extLst>
            <a:ext uri="{FF2B5EF4-FFF2-40B4-BE49-F238E27FC236}">
              <a16:creationId xmlns:a16="http://schemas.microsoft.com/office/drawing/2014/main" id="{CF5067EC-69BB-4A5B-BB48-5F6308438FAD}"/>
            </a:ext>
          </a:extLst>
        </xdr:cNvPr>
        <xdr:cNvPicPr preferRelativeResize="0">
          <a:picLocks/>
        </xdr:cNvPicPr>
      </xdr:nvPicPr>
      <xdr:blipFill>
        <a:blip xmlns:r="http://schemas.openxmlformats.org/officeDocument/2006/relationships" r:embed="rId127">
          <a:extLst>
            <a:ext uri="{28A0092B-C50C-407E-A947-70E740481C1C}">
              <a14:useLocalDpi xmlns:a14="http://schemas.microsoft.com/office/drawing/2010/main"/>
            </a:ext>
          </a:extLst>
        </a:blip>
        <a:srcRect/>
        <a:stretch/>
      </xdr:blipFill>
      <xdr:spPr bwMode="auto">
        <a:xfrm>
          <a:off x="51263550" y="150495000"/>
          <a:ext cx="1657350" cy="1409700"/>
        </a:xfrm>
        <a:prstGeom prst="rect">
          <a:avLst/>
        </a:prstGeom>
        <a:noFill/>
        <a:ln>
          <a:noFill/>
        </a:ln>
      </xdr:spPr>
    </xdr:pic>
    <xdr:clientData/>
  </xdr:twoCellAnchor>
  <xdr:twoCellAnchor>
    <xdr:from>
      <xdr:col>34</xdr:col>
      <xdr:colOff>0</xdr:colOff>
      <xdr:row>283</xdr:row>
      <xdr:rowOff>0</xdr:rowOff>
    </xdr:from>
    <xdr:to>
      <xdr:col>35</xdr:col>
      <xdr:colOff>0</xdr:colOff>
      <xdr:row>284</xdr:row>
      <xdr:rowOff>0</xdr:rowOff>
    </xdr:to>
    <xdr:pic>
      <xdr:nvPicPr>
        <xdr:cNvPr id="153" name="Image 152">
          <a:extLst>
            <a:ext uri="{FF2B5EF4-FFF2-40B4-BE49-F238E27FC236}">
              <a16:creationId xmlns:a16="http://schemas.microsoft.com/office/drawing/2014/main" id="{1F823DEE-31BF-4DAE-85CB-94E977B03445}"/>
            </a:ext>
          </a:extLst>
        </xdr:cNvPr>
        <xdr:cNvPicPr preferRelativeResize="0">
          <a:picLocks/>
        </xdr:cNvPicPr>
      </xdr:nvPicPr>
      <xdr:blipFill>
        <a:blip xmlns:r="http://schemas.openxmlformats.org/officeDocument/2006/relationships" r:embed="rId128" cstate="email">
          <a:extLst>
            <a:ext uri="{28A0092B-C50C-407E-A947-70E740481C1C}">
              <a14:useLocalDpi xmlns:a14="http://schemas.microsoft.com/office/drawing/2010/main"/>
            </a:ext>
          </a:extLst>
        </a:blip>
        <a:stretch>
          <a:fillRect/>
        </a:stretch>
      </xdr:blipFill>
      <xdr:spPr>
        <a:xfrm>
          <a:off x="51263550" y="142417800"/>
          <a:ext cx="1657350" cy="1400175"/>
        </a:xfrm>
        <a:prstGeom prst="rect">
          <a:avLst/>
        </a:prstGeom>
      </xdr:spPr>
    </xdr:pic>
    <xdr:clientData/>
  </xdr:twoCellAnchor>
  <xdr:twoCellAnchor>
    <xdr:from>
      <xdr:col>34</xdr:col>
      <xdr:colOff>0</xdr:colOff>
      <xdr:row>286</xdr:row>
      <xdr:rowOff>0</xdr:rowOff>
    </xdr:from>
    <xdr:to>
      <xdr:col>35</xdr:col>
      <xdr:colOff>0</xdr:colOff>
      <xdr:row>287</xdr:row>
      <xdr:rowOff>0</xdr:rowOff>
    </xdr:to>
    <xdr:pic>
      <xdr:nvPicPr>
        <xdr:cNvPr id="154" name="Image 153">
          <a:extLst>
            <a:ext uri="{FF2B5EF4-FFF2-40B4-BE49-F238E27FC236}">
              <a16:creationId xmlns:a16="http://schemas.microsoft.com/office/drawing/2014/main" id="{941C6238-F90F-4738-BEF5-716C0E92088A}"/>
            </a:ext>
          </a:extLst>
        </xdr:cNvPr>
        <xdr:cNvPicPr preferRelativeResize="0">
          <a:picLocks/>
        </xdr:cNvPicPr>
      </xdr:nvPicPr>
      <xdr:blipFill>
        <a:blip xmlns:r="http://schemas.openxmlformats.org/officeDocument/2006/relationships" r:embed="rId129" cstate="email">
          <a:extLst>
            <a:ext uri="{28A0092B-C50C-407E-A947-70E740481C1C}">
              <a14:useLocalDpi xmlns:a14="http://schemas.microsoft.com/office/drawing/2010/main"/>
            </a:ext>
          </a:extLst>
        </a:blip>
        <a:stretch>
          <a:fillRect/>
        </a:stretch>
      </xdr:blipFill>
      <xdr:spPr>
        <a:xfrm>
          <a:off x="51263550" y="146618325"/>
          <a:ext cx="1657350" cy="1400175"/>
        </a:xfrm>
        <a:prstGeom prst="rect">
          <a:avLst/>
        </a:prstGeom>
      </xdr:spPr>
    </xdr:pic>
    <xdr:clientData/>
  </xdr:twoCellAnchor>
  <xdr:twoCellAnchor>
    <xdr:from>
      <xdr:col>34</xdr:col>
      <xdr:colOff>0</xdr:colOff>
      <xdr:row>291</xdr:row>
      <xdr:rowOff>0</xdr:rowOff>
    </xdr:from>
    <xdr:to>
      <xdr:col>35</xdr:col>
      <xdr:colOff>0</xdr:colOff>
      <xdr:row>292</xdr:row>
      <xdr:rowOff>0</xdr:rowOff>
    </xdr:to>
    <xdr:pic>
      <xdr:nvPicPr>
        <xdr:cNvPr id="155" name="Image 154">
          <a:extLst>
            <a:ext uri="{FF2B5EF4-FFF2-40B4-BE49-F238E27FC236}">
              <a16:creationId xmlns:a16="http://schemas.microsoft.com/office/drawing/2014/main" id="{CAA0D7CD-3ADD-49A6-AFA5-D021626D0326}"/>
            </a:ext>
          </a:extLst>
        </xdr:cNvPr>
        <xdr:cNvPicPr preferRelativeResize="0">
          <a:picLocks/>
        </xdr:cNvPicPr>
      </xdr:nvPicPr>
      <xdr:blipFill>
        <a:blip xmlns:r="http://schemas.openxmlformats.org/officeDocument/2006/relationships" r:embed="rId130" cstate="email">
          <a:extLst>
            <a:ext uri="{28A0092B-C50C-407E-A947-70E740481C1C}">
              <a14:useLocalDpi xmlns:a14="http://schemas.microsoft.com/office/drawing/2010/main"/>
            </a:ext>
          </a:extLst>
        </a:blip>
        <a:stretch>
          <a:fillRect/>
        </a:stretch>
      </xdr:blipFill>
      <xdr:spPr>
        <a:xfrm>
          <a:off x="51263550" y="153314400"/>
          <a:ext cx="1657350" cy="1323975"/>
        </a:xfrm>
        <a:prstGeom prst="rect">
          <a:avLst/>
        </a:prstGeom>
      </xdr:spPr>
    </xdr:pic>
    <xdr:clientData/>
  </xdr:twoCellAnchor>
  <xdr:twoCellAnchor>
    <xdr:from>
      <xdr:col>34</xdr:col>
      <xdr:colOff>0</xdr:colOff>
      <xdr:row>293</xdr:row>
      <xdr:rowOff>0</xdr:rowOff>
    </xdr:from>
    <xdr:to>
      <xdr:col>35</xdr:col>
      <xdr:colOff>0</xdr:colOff>
      <xdr:row>294</xdr:row>
      <xdr:rowOff>0</xdr:rowOff>
    </xdr:to>
    <xdr:pic>
      <xdr:nvPicPr>
        <xdr:cNvPr id="156" name="Image 155">
          <a:extLst>
            <a:ext uri="{FF2B5EF4-FFF2-40B4-BE49-F238E27FC236}">
              <a16:creationId xmlns:a16="http://schemas.microsoft.com/office/drawing/2014/main" id="{86792233-6437-41F2-834F-5A48A967B022}"/>
            </a:ext>
          </a:extLst>
        </xdr:cNvPr>
        <xdr:cNvPicPr preferRelativeResize="0">
          <a:picLocks/>
        </xdr:cNvPicPr>
      </xdr:nvPicPr>
      <xdr:blipFill>
        <a:blip xmlns:r="http://schemas.openxmlformats.org/officeDocument/2006/relationships" r:embed="rId131" cstate="email">
          <a:extLst>
            <a:ext uri="{28A0092B-C50C-407E-A947-70E740481C1C}">
              <a14:useLocalDpi xmlns:a14="http://schemas.microsoft.com/office/drawing/2010/main"/>
            </a:ext>
          </a:extLst>
        </a:blip>
        <a:stretch>
          <a:fillRect/>
        </a:stretch>
      </xdr:blipFill>
      <xdr:spPr>
        <a:xfrm>
          <a:off x="51263550" y="157572075"/>
          <a:ext cx="1657350" cy="1428750"/>
        </a:xfrm>
        <a:prstGeom prst="rect">
          <a:avLst/>
        </a:prstGeom>
      </xdr:spPr>
    </xdr:pic>
    <xdr:clientData/>
  </xdr:twoCellAnchor>
  <xdr:twoCellAnchor>
    <xdr:from>
      <xdr:col>34</xdr:col>
      <xdr:colOff>6985</xdr:colOff>
      <xdr:row>297</xdr:row>
      <xdr:rowOff>1571409</xdr:rowOff>
    </xdr:from>
    <xdr:to>
      <xdr:col>35</xdr:col>
      <xdr:colOff>4445</xdr:colOff>
      <xdr:row>297</xdr:row>
      <xdr:rowOff>2936659</xdr:rowOff>
    </xdr:to>
    <xdr:pic>
      <xdr:nvPicPr>
        <xdr:cNvPr id="157" name="Image 156" descr="D:\DOSSIER SEAP\SEAP 2020\MATP\LES 03 LOTS\COLAS\RAPPORTS\RAPPORT HEBDOMADAIRE\DU 21 AOUT 2020\PHOTOS\IMG_20200820_091150.jpg"/>
        <xdr:cNvPicPr/>
      </xdr:nvPicPr>
      <xdr:blipFill>
        <a:blip xmlns:r="http://schemas.openxmlformats.org/officeDocument/2006/relationships" r:embed="rId132" cstate="print">
          <a:extLst>
            <a:ext uri="{28A0092B-C50C-407E-A947-70E740481C1C}">
              <a14:useLocalDpi xmlns:a14="http://schemas.microsoft.com/office/drawing/2010/main"/>
            </a:ext>
          </a:extLst>
        </a:blip>
        <a:srcRect/>
        <a:stretch>
          <a:fillRect/>
        </a:stretch>
      </xdr:blipFill>
      <xdr:spPr bwMode="auto">
        <a:xfrm>
          <a:off x="51270535" y="168878034"/>
          <a:ext cx="1654810" cy="3175"/>
        </a:xfrm>
        <a:prstGeom prst="rect">
          <a:avLst/>
        </a:prstGeom>
        <a:noFill/>
        <a:ln>
          <a:noFill/>
        </a:ln>
      </xdr:spPr>
    </xdr:pic>
    <xdr:clientData/>
  </xdr:twoCellAnchor>
  <xdr:twoCellAnchor>
    <xdr:from>
      <xdr:col>34</xdr:col>
      <xdr:colOff>63501</xdr:colOff>
      <xdr:row>298</xdr:row>
      <xdr:rowOff>1524001</xdr:rowOff>
    </xdr:from>
    <xdr:to>
      <xdr:col>34</xdr:col>
      <xdr:colOff>1534583</xdr:colOff>
      <xdr:row>298</xdr:row>
      <xdr:rowOff>2889249</xdr:rowOff>
    </xdr:to>
    <xdr:pic>
      <xdr:nvPicPr>
        <xdr:cNvPr id="158" name="Image 157" descr="D:\DOSSIER SEAP\SEAP 2020\MATP\LES 03 LOTS\COLAS\RAPPORTS\RAPPORT HEBDOMADAIRE\DU 21 AOUT 2020\PHOTOS\IMG_20200820_140357.jpg"/>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51327051" y="170345101"/>
          <a:ext cx="1471082" cy="3173"/>
        </a:xfrm>
        <a:prstGeom prst="rect">
          <a:avLst/>
        </a:prstGeom>
        <a:noFill/>
        <a:ln>
          <a:noFill/>
        </a:ln>
      </xdr:spPr>
    </xdr:pic>
    <xdr:clientData/>
  </xdr:twoCellAnchor>
  <xdr:twoCellAnchor>
    <xdr:from>
      <xdr:col>34</xdr:col>
      <xdr:colOff>9524</xdr:colOff>
      <xdr:row>297</xdr:row>
      <xdr:rowOff>19050</xdr:rowOff>
    </xdr:from>
    <xdr:to>
      <xdr:col>35</xdr:col>
      <xdr:colOff>9525</xdr:colOff>
      <xdr:row>298</xdr:row>
      <xdr:rowOff>9525</xdr:rowOff>
    </xdr:to>
    <xdr:pic>
      <xdr:nvPicPr>
        <xdr:cNvPr id="159" name="Image 158" descr="D:\DOSSIER SEAP\SEAP 2020\MATP\LES 03 LOTS\COLAS\RAPPORTS\RAPPORT HEBDOMADAIRE\DU 25 SEPTEMBRE 2020\PHOTOS\IMG_20200923_143619.jpg"/>
        <xdr:cNvPicPr/>
      </xdr:nvPicPr>
      <xdr:blipFill>
        <a:blip xmlns:r="http://schemas.openxmlformats.org/officeDocument/2006/relationships" r:embed="rId134" cstate="print">
          <a:extLst>
            <a:ext uri="{28A0092B-C50C-407E-A947-70E740481C1C}">
              <a14:useLocalDpi xmlns:a14="http://schemas.microsoft.com/office/drawing/2010/main"/>
            </a:ext>
          </a:extLst>
        </a:blip>
        <a:srcRect/>
        <a:stretch>
          <a:fillRect/>
        </a:stretch>
      </xdr:blipFill>
      <xdr:spPr bwMode="auto">
        <a:xfrm>
          <a:off x="51273074" y="167430450"/>
          <a:ext cx="1657351" cy="1457325"/>
        </a:xfrm>
        <a:prstGeom prst="rect">
          <a:avLst/>
        </a:prstGeom>
        <a:noFill/>
        <a:ln>
          <a:noFill/>
        </a:ln>
      </xdr:spPr>
    </xdr:pic>
    <xdr:clientData/>
  </xdr:twoCellAnchor>
  <xdr:twoCellAnchor>
    <xdr:from>
      <xdr:col>34</xdr:col>
      <xdr:colOff>9526</xdr:colOff>
      <xdr:row>298</xdr:row>
      <xdr:rowOff>12699</xdr:rowOff>
    </xdr:from>
    <xdr:to>
      <xdr:col>35</xdr:col>
      <xdr:colOff>0</xdr:colOff>
      <xdr:row>299</xdr:row>
      <xdr:rowOff>3174</xdr:rowOff>
    </xdr:to>
    <xdr:pic>
      <xdr:nvPicPr>
        <xdr:cNvPr id="160" name="Image 159" descr="D:\DOSSIER SEAP\SEAP 2020\MATP\LES 03 LOTS\COLAS\RAPPORTS\RAPPORT HEBDOMADAIRE\DU 25 SEPTEMBRE 2020\PHOTOS\IMG_20200923_102614.jpg"/>
        <xdr:cNvPicPr/>
      </xdr:nvPicPr>
      <xdr:blipFill>
        <a:blip xmlns:r="http://schemas.openxmlformats.org/officeDocument/2006/relationships" r:embed="rId135" cstate="print">
          <a:extLst>
            <a:ext uri="{28A0092B-C50C-407E-A947-70E740481C1C}">
              <a14:useLocalDpi xmlns:a14="http://schemas.microsoft.com/office/drawing/2010/main"/>
            </a:ext>
          </a:extLst>
        </a:blip>
        <a:srcRect/>
        <a:stretch>
          <a:fillRect/>
        </a:stretch>
      </xdr:blipFill>
      <xdr:spPr bwMode="auto">
        <a:xfrm>
          <a:off x="51273076" y="168890949"/>
          <a:ext cx="1647824" cy="1457325"/>
        </a:xfrm>
        <a:prstGeom prst="rect">
          <a:avLst/>
        </a:prstGeom>
        <a:noFill/>
        <a:ln>
          <a:noFill/>
        </a:ln>
      </xdr:spPr>
    </xdr:pic>
    <xdr:clientData/>
  </xdr:twoCellAnchor>
  <xdr:twoCellAnchor>
    <xdr:from>
      <xdr:col>34</xdr:col>
      <xdr:colOff>19051</xdr:colOff>
      <xdr:row>301</xdr:row>
      <xdr:rowOff>523875</xdr:rowOff>
    </xdr:from>
    <xdr:to>
      <xdr:col>35</xdr:col>
      <xdr:colOff>19051</xdr:colOff>
      <xdr:row>302</xdr:row>
      <xdr:rowOff>0</xdr:rowOff>
    </xdr:to>
    <xdr:pic>
      <xdr:nvPicPr>
        <xdr:cNvPr id="161" name="Image 20"/>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t="23434"/>
        <a:stretch>
          <a:fillRect/>
        </a:stretch>
      </xdr:blipFill>
      <xdr:spPr bwMode="auto">
        <a:xfrm>
          <a:off x="51282601" y="172754925"/>
          <a:ext cx="1657350" cy="314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xdr:colOff>
      <xdr:row>301</xdr:row>
      <xdr:rowOff>0</xdr:rowOff>
    </xdr:from>
    <xdr:to>
      <xdr:col>35</xdr:col>
      <xdr:colOff>1</xdr:colOff>
      <xdr:row>301</xdr:row>
      <xdr:rowOff>523876</xdr:rowOff>
    </xdr:to>
    <xdr:pic>
      <xdr:nvPicPr>
        <xdr:cNvPr id="162" name="Image 21"/>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t="15765" b="27187"/>
        <a:stretch>
          <a:fillRect/>
        </a:stretch>
      </xdr:blipFill>
      <xdr:spPr bwMode="auto">
        <a:xfrm>
          <a:off x="51263551" y="172231050"/>
          <a:ext cx="1657350" cy="5238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11206</xdr:colOff>
      <xdr:row>318</xdr:row>
      <xdr:rowOff>11206</xdr:rowOff>
    </xdr:from>
    <xdr:to>
      <xdr:col>34</xdr:col>
      <xdr:colOff>1647264</xdr:colOff>
      <xdr:row>318</xdr:row>
      <xdr:rowOff>885265</xdr:rowOff>
    </xdr:to>
    <xdr:pic>
      <xdr:nvPicPr>
        <xdr:cNvPr id="163" name="Image 162"/>
        <xdr:cNvPicPr/>
      </xdr:nvPicPr>
      <xdr:blipFill>
        <a:blip xmlns:r="http://schemas.openxmlformats.org/officeDocument/2006/relationships" r:embed="rId138" cstate="print">
          <a:extLst>
            <a:ext uri="{BEBA8EAE-BF5A-486C-A8C5-ECC9F3942E4B}">
              <a14:imgProps xmlns:a14="http://schemas.microsoft.com/office/drawing/2010/main">
                <a14:imgLayer r:embed="rId139">
                  <a14:imgEffect>
                    <a14:brightnessContrast bright="40000"/>
                  </a14:imgEffect>
                </a14:imgLayer>
              </a14:imgProps>
            </a:ext>
            <a:ext uri="{28A0092B-C50C-407E-A947-70E740481C1C}">
              <a14:useLocalDpi xmlns:a14="http://schemas.microsoft.com/office/drawing/2010/main" val="0"/>
            </a:ext>
          </a:extLst>
        </a:blip>
        <a:srcRect/>
        <a:stretch>
          <a:fillRect/>
        </a:stretch>
      </xdr:blipFill>
      <xdr:spPr bwMode="auto">
        <a:xfrm>
          <a:off x="51274756" y="186282106"/>
          <a:ext cx="1636058" cy="874059"/>
        </a:xfrm>
        <a:prstGeom prst="rect">
          <a:avLst/>
        </a:prstGeom>
        <a:noFill/>
      </xdr:spPr>
    </xdr:pic>
    <xdr:clientData/>
  </xdr:twoCellAnchor>
  <xdr:twoCellAnchor>
    <xdr:from>
      <xdr:col>34</xdr:col>
      <xdr:colOff>11207</xdr:colOff>
      <xdr:row>318</xdr:row>
      <xdr:rowOff>862853</xdr:rowOff>
    </xdr:from>
    <xdr:to>
      <xdr:col>34</xdr:col>
      <xdr:colOff>1647264</xdr:colOff>
      <xdr:row>319</xdr:row>
      <xdr:rowOff>2</xdr:rowOff>
    </xdr:to>
    <xdr:pic>
      <xdr:nvPicPr>
        <xdr:cNvPr id="164" name="Image 163"/>
        <xdr:cNvPicPr/>
      </xdr:nvPicPr>
      <xdr:blipFill>
        <a:blip xmlns:r="http://schemas.openxmlformats.org/officeDocument/2006/relationships" r:embed="rId140" cstate="print">
          <a:extLst>
            <a:ext uri="{BEBA8EAE-BF5A-486C-A8C5-ECC9F3942E4B}">
              <a14:imgProps xmlns:a14="http://schemas.microsoft.com/office/drawing/2010/main">
                <a14:imgLayer r:embed="rId141">
                  <a14:imgEffect>
                    <a14:brightnessContrast bright="40000"/>
                  </a14:imgEffect>
                </a14:imgLayer>
              </a14:imgProps>
            </a:ext>
            <a:ext uri="{28A0092B-C50C-407E-A947-70E740481C1C}">
              <a14:useLocalDpi xmlns:a14="http://schemas.microsoft.com/office/drawing/2010/main" val="0"/>
            </a:ext>
          </a:extLst>
        </a:blip>
        <a:srcRect/>
        <a:stretch>
          <a:fillRect/>
        </a:stretch>
      </xdr:blipFill>
      <xdr:spPr bwMode="auto">
        <a:xfrm>
          <a:off x="51274757" y="187133753"/>
          <a:ext cx="1636057" cy="184899"/>
        </a:xfrm>
        <a:prstGeom prst="rect">
          <a:avLst/>
        </a:prstGeom>
        <a:noFill/>
      </xdr:spPr>
    </xdr:pic>
    <xdr:clientData/>
  </xdr:twoCellAnchor>
  <xdr:twoCellAnchor>
    <xdr:from>
      <xdr:col>34</xdr:col>
      <xdr:colOff>-1</xdr:colOff>
      <xdr:row>319</xdr:row>
      <xdr:rowOff>100853</xdr:rowOff>
    </xdr:from>
    <xdr:to>
      <xdr:col>34</xdr:col>
      <xdr:colOff>1647264</xdr:colOff>
      <xdr:row>319</xdr:row>
      <xdr:rowOff>1557618</xdr:rowOff>
    </xdr:to>
    <xdr:pic>
      <xdr:nvPicPr>
        <xdr:cNvPr id="165" name="Image 164"/>
        <xdr:cNvPicPr/>
      </xdr:nvPicPr>
      <xdr:blipFill>
        <a:blip xmlns:r="http://schemas.openxmlformats.org/officeDocument/2006/relationships" r:embed="rId142" cstate="print">
          <a:extLst>
            <a:ext uri="{BEBA8EAE-BF5A-486C-A8C5-ECC9F3942E4B}">
              <a14:imgProps xmlns:a14="http://schemas.microsoft.com/office/drawing/2010/main">
                <a14:imgLayer r:embed="rId143">
                  <a14:imgEffect>
                    <a14:brightnessContrast bright="40000"/>
                  </a14:imgEffect>
                </a14:imgLayer>
              </a14:imgProps>
            </a:ext>
            <a:ext uri="{28A0092B-C50C-407E-A947-70E740481C1C}">
              <a14:useLocalDpi xmlns:a14="http://schemas.microsoft.com/office/drawing/2010/main" val="0"/>
            </a:ext>
          </a:extLst>
        </a:blip>
        <a:srcRect/>
        <a:stretch>
          <a:fillRect/>
        </a:stretch>
      </xdr:blipFill>
      <xdr:spPr bwMode="auto">
        <a:xfrm>
          <a:off x="51263549" y="187419503"/>
          <a:ext cx="1647265" cy="1361515"/>
        </a:xfrm>
        <a:prstGeom prst="rect">
          <a:avLst/>
        </a:prstGeom>
        <a:noFill/>
      </xdr:spPr>
    </xdr:pic>
    <xdr:clientData/>
  </xdr:twoCellAnchor>
  <xdr:twoCellAnchor editAs="oneCell">
    <xdr:from>
      <xdr:col>34</xdr:col>
      <xdr:colOff>21772</xdr:colOff>
      <xdr:row>324</xdr:row>
      <xdr:rowOff>664029</xdr:rowOff>
    </xdr:from>
    <xdr:to>
      <xdr:col>36</xdr:col>
      <xdr:colOff>183697</xdr:colOff>
      <xdr:row>325</xdr:row>
      <xdr:rowOff>835479</xdr:rowOff>
    </xdr:to>
    <xdr:pic>
      <xdr:nvPicPr>
        <xdr:cNvPr id="166" name="Image 165"/>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bwMode="auto">
        <a:xfrm>
          <a:off x="51285322" y="192766950"/>
          <a:ext cx="1657350" cy="838200"/>
        </a:xfrm>
        <a:prstGeom prst="rect">
          <a:avLst/>
        </a:prstGeom>
        <a:noFill/>
        <a:ln>
          <a:noFill/>
        </a:ln>
      </xdr:spPr>
    </xdr:pic>
    <xdr:clientData/>
  </xdr:twoCellAnchor>
  <xdr:twoCellAnchor editAs="oneCell">
    <xdr:from>
      <xdr:col>34</xdr:col>
      <xdr:colOff>0</xdr:colOff>
      <xdr:row>324</xdr:row>
      <xdr:rowOff>1513113</xdr:rowOff>
    </xdr:from>
    <xdr:to>
      <xdr:col>36</xdr:col>
      <xdr:colOff>205468</xdr:colOff>
      <xdr:row>327</xdr:row>
      <xdr:rowOff>436788</xdr:rowOff>
    </xdr:to>
    <xdr:pic>
      <xdr:nvPicPr>
        <xdr:cNvPr id="167" name="Image 166" descr="IMG_20200817_105656_5.jpg"/>
        <xdr:cNvPicPr>
          <a:picLocks noChangeAspect="1"/>
        </xdr:cNvPicPr>
      </xdr:nvPicPr>
      <xdr:blipFill>
        <a:blip xmlns:r="http://schemas.openxmlformats.org/officeDocument/2006/relationships" r:embed="rId144" cstate="print"/>
        <a:stretch>
          <a:fillRect/>
        </a:stretch>
      </xdr:blipFill>
      <xdr:spPr>
        <a:xfrm>
          <a:off x="51263550" y="192766950"/>
          <a:ext cx="1700893" cy="1047750"/>
        </a:xfrm>
        <a:prstGeom prst="rect">
          <a:avLst/>
        </a:prstGeom>
      </xdr:spPr>
    </xdr:pic>
    <xdr:clientData/>
  </xdr:twoCellAnchor>
  <xdr:twoCellAnchor editAs="oneCell">
    <xdr:from>
      <xdr:col>34</xdr:col>
      <xdr:colOff>0</xdr:colOff>
      <xdr:row>323</xdr:row>
      <xdr:rowOff>0</xdr:rowOff>
    </xdr:from>
    <xdr:to>
      <xdr:col>36</xdr:col>
      <xdr:colOff>163286</xdr:colOff>
      <xdr:row>324</xdr:row>
      <xdr:rowOff>579664</xdr:rowOff>
    </xdr:to>
    <xdr:pic>
      <xdr:nvPicPr>
        <xdr:cNvPr id="168" name="Image 167" descr="IMG_20200817_105656_5.jpg"/>
        <xdr:cNvPicPr>
          <a:picLocks noChangeAspect="1"/>
        </xdr:cNvPicPr>
      </xdr:nvPicPr>
      <xdr:blipFill>
        <a:blip xmlns:r="http://schemas.openxmlformats.org/officeDocument/2006/relationships" r:embed="rId71" cstate="print"/>
        <a:stretch>
          <a:fillRect/>
        </a:stretch>
      </xdr:blipFill>
      <xdr:spPr>
        <a:xfrm>
          <a:off x="51263550" y="194024250"/>
          <a:ext cx="1658711" cy="1208314"/>
        </a:xfrm>
        <a:prstGeom prst="rect">
          <a:avLst/>
        </a:prstGeom>
      </xdr:spPr>
    </xdr:pic>
    <xdr:clientData/>
  </xdr:twoCellAnchor>
  <xdr:twoCellAnchor editAs="oneCell">
    <xdr:from>
      <xdr:col>33</xdr:col>
      <xdr:colOff>2547256</xdr:colOff>
      <xdr:row>325</xdr:row>
      <xdr:rowOff>0</xdr:rowOff>
    </xdr:from>
    <xdr:to>
      <xdr:col>36</xdr:col>
      <xdr:colOff>238124</xdr:colOff>
      <xdr:row>325</xdr:row>
      <xdr:rowOff>1038777</xdr:rowOff>
    </xdr:to>
    <xdr:pic>
      <xdr:nvPicPr>
        <xdr:cNvPr id="169" name="Image 168" descr="IMG_20200817_105656_5.jpg"/>
        <xdr:cNvPicPr>
          <a:picLocks noChangeAspect="1"/>
        </xdr:cNvPicPr>
      </xdr:nvPicPr>
      <xdr:blipFill>
        <a:blip xmlns:r="http://schemas.openxmlformats.org/officeDocument/2006/relationships" r:embed="rId72" cstate="print"/>
        <a:stretch>
          <a:fillRect/>
        </a:stretch>
      </xdr:blipFill>
      <xdr:spPr>
        <a:xfrm>
          <a:off x="51267631" y="194024250"/>
          <a:ext cx="1729468" cy="1038777"/>
        </a:xfrm>
        <a:prstGeom prst="rect">
          <a:avLst/>
        </a:prstGeom>
      </xdr:spPr>
    </xdr:pic>
    <xdr:clientData/>
  </xdr:twoCellAnchor>
  <xdr:twoCellAnchor editAs="oneCell">
    <xdr:from>
      <xdr:col>33</xdr:col>
      <xdr:colOff>2547256</xdr:colOff>
      <xdr:row>326</xdr:row>
      <xdr:rowOff>0</xdr:rowOff>
    </xdr:from>
    <xdr:to>
      <xdr:col>36</xdr:col>
      <xdr:colOff>172810</xdr:colOff>
      <xdr:row>327</xdr:row>
      <xdr:rowOff>3362877</xdr:rowOff>
    </xdr:to>
    <xdr:pic>
      <xdr:nvPicPr>
        <xdr:cNvPr id="170" name="Image 169" descr="IMG_20200817_105656_5.jpg"/>
        <xdr:cNvPicPr>
          <a:picLocks noChangeAspect="1"/>
        </xdr:cNvPicPr>
      </xdr:nvPicPr>
      <xdr:blipFill>
        <a:blip xmlns:r="http://schemas.openxmlformats.org/officeDocument/2006/relationships" r:embed="rId83" cstate="print"/>
        <a:stretch>
          <a:fillRect/>
        </a:stretch>
      </xdr:blipFill>
      <xdr:spPr>
        <a:xfrm>
          <a:off x="51267631" y="194024250"/>
          <a:ext cx="1664154" cy="1038777"/>
        </a:xfrm>
        <a:prstGeom prst="rect">
          <a:avLst/>
        </a:prstGeom>
      </xdr:spPr>
    </xdr:pic>
    <xdr:clientData/>
  </xdr:twoCellAnchor>
  <xdr:twoCellAnchor>
    <xdr:from>
      <xdr:col>34</xdr:col>
      <xdr:colOff>11206</xdr:colOff>
      <xdr:row>327</xdr:row>
      <xdr:rowOff>30443</xdr:rowOff>
    </xdr:from>
    <xdr:to>
      <xdr:col>35</xdr:col>
      <xdr:colOff>31073</xdr:colOff>
      <xdr:row>327</xdr:row>
      <xdr:rowOff>1102658</xdr:rowOff>
    </xdr:to>
    <xdr:pic>
      <xdr:nvPicPr>
        <xdr:cNvPr id="171" name="Image 3"/>
        <xdr:cNvPicPr preferRelativeResize="0">
          <a:picLocks/>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a:off x="51274756" y="195311993"/>
          <a:ext cx="1677217" cy="10722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13607</xdr:colOff>
      <xdr:row>327</xdr:row>
      <xdr:rowOff>1093695</xdr:rowOff>
    </xdr:from>
    <xdr:to>
      <xdr:col>35</xdr:col>
      <xdr:colOff>10886</xdr:colOff>
      <xdr:row>328</xdr:row>
      <xdr:rowOff>286</xdr:rowOff>
    </xdr:to>
    <xdr:pic>
      <xdr:nvPicPr>
        <xdr:cNvPr id="172" name="Image 4"/>
        <xdr:cNvPicPr preferRelativeResize="0">
          <a:picLocks/>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51277157" y="196375245"/>
          <a:ext cx="1654629" cy="14209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9524</xdr:colOff>
      <xdr:row>332</xdr:row>
      <xdr:rowOff>0</xdr:rowOff>
    </xdr:from>
    <xdr:to>
      <xdr:col>34</xdr:col>
      <xdr:colOff>1653895</xdr:colOff>
      <xdr:row>333</xdr:row>
      <xdr:rowOff>0</xdr:rowOff>
    </xdr:to>
    <xdr:pic>
      <xdr:nvPicPr>
        <xdr:cNvPr id="173" name="Image 172"/>
        <xdr:cNvPicPr>
          <a:picLocks noChangeAspect="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rot="5400000">
          <a:off x="52095260" y="196973964"/>
          <a:ext cx="0" cy="1644371"/>
        </a:xfrm>
        <a:prstGeom prst="rect">
          <a:avLst/>
        </a:prstGeom>
      </xdr:spPr>
    </xdr:pic>
    <xdr:clientData/>
  </xdr:twoCellAnchor>
  <xdr:twoCellAnchor>
    <xdr:from>
      <xdr:col>34</xdr:col>
      <xdr:colOff>13607</xdr:colOff>
      <xdr:row>327</xdr:row>
      <xdr:rowOff>1093695</xdr:rowOff>
    </xdr:from>
    <xdr:to>
      <xdr:col>35</xdr:col>
      <xdr:colOff>10886</xdr:colOff>
      <xdr:row>328</xdr:row>
      <xdr:rowOff>286</xdr:rowOff>
    </xdr:to>
    <xdr:pic>
      <xdr:nvPicPr>
        <xdr:cNvPr id="174" name="Image 4"/>
        <xdr:cNvPicPr preferRelativeResize="0">
          <a:picLocks/>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51277157" y="196375245"/>
          <a:ext cx="1654629" cy="14209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34</xdr:col>
      <xdr:colOff>9525</xdr:colOff>
      <xdr:row>329</xdr:row>
      <xdr:rowOff>33987</xdr:rowOff>
    </xdr:from>
    <xdr:to>
      <xdr:col>35</xdr:col>
      <xdr:colOff>0</xdr:colOff>
      <xdr:row>330</xdr:row>
      <xdr:rowOff>1</xdr:rowOff>
    </xdr:to>
    <xdr:grpSp>
      <xdr:nvGrpSpPr>
        <xdr:cNvPr id="175" name="Groupe 174"/>
        <xdr:cNvGrpSpPr/>
      </xdr:nvGrpSpPr>
      <xdr:grpSpPr>
        <a:xfrm>
          <a:off x="50034825" y="622568937"/>
          <a:ext cx="723900" cy="5166664"/>
          <a:chOff x="53086000" y="9969500"/>
          <a:chExt cx="1571626" cy="5055942"/>
        </a:xfrm>
      </xdr:grpSpPr>
      <xdr:pic>
        <xdr:nvPicPr>
          <xdr:cNvPr id="176" name="Image 175"/>
          <xdr:cNvPicPr>
            <a:picLocks noChangeAspect="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53086000" y="13827125"/>
            <a:ext cx="1571625" cy="1198317"/>
          </a:xfrm>
          <a:prstGeom prst="rect">
            <a:avLst/>
          </a:prstGeom>
        </xdr:spPr>
      </xdr:pic>
      <xdr:pic>
        <xdr:nvPicPr>
          <xdr:cNvPr id="177" name="Image 176"/>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53101875" y="11068364"/>
            <a:ext cx="1539875" cy="1314137"/>
          </a:xfrm>
          <a:prstGeom prst="rect">
            <a:avLst/>
          </a:prstGeom>
        </xdr:spPr>
      </xdr:pic>
      <xdr:pic>
        <xdr:nvPicPr>
          <xdr:cNvPr id="178" name="Image 177"/>
          <xdr:cNvPicPr>
            <a:picLocks noChangeAspect="1"/>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53101876" y="12477749"/>
            <a:ext cx="1555750" cy="1314325"/>
          </a:xfrm>
          <a:prstGeom prst="rect">
            <a:avLst/>
          </a:prstGeom>
        </xdr:spPr>
      </xdr:pic>
      <xdr:pic>
        <xdr:nvPicPr>
          <xdr:cNvPr id="179" name="Image 178"/>
          <xdr:cNvPicPr>
            <a:picLocks noChangeAspect="1"/>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53101874" y="9969500"/>
            <a:ext cx="1539875" cy="1058346"/>
          </a:xfrm>
          <a:prstGeom prst="rect">
            <a:avLst/>
          </a:prstGeom>
        </xdr:spPr>
      </xdr:pic>
    </xdr:grpSp>
    <xdr:clientData/>
  </xdr:twoCellAnchor>
  <xdr:twoCellAnchor>
    <xdr:from>
      <xdr:col>34</xdr:col>
      <xdr:colOff>0</xdr:colOff>
      <xdr:row>328</xdr:row>
      <xdr:rowOff>0</xdr:rowOff>
    </xdr:from>
    <xdr:to>
      <xdr:col>35</xdr:col>
      <xdr:colOff>0</xdr:colOff>
      <xdr:row>329</xdr:row>
      <xdr:rowOff>0</xdr:rowOff>
    </xdr:to>
    <xdr:grpSp>
      <xdr:nvGrpSpPr>
        <xdr:cNvPr id="180" name="Groupe 179"/>
        <xdr:cNvGrpSpPr/>
      </xdr:nvGrpSpPr>
      <xdr:grpSpPr>
        <a:xfrm>
          <a:off x="50025300" y="617334300"/>
          <a:ext cx="733425" cy="5200650"/>
          <a:chOff x="53127276" y="7562849"/>
          <a:chExt cx="1562100" cy="2898308"/>
        </a:xfrm>
      </xdr:grpSpPr>
      <xdr:pic>
        <xdr:nvPicPr>
          <xdr:cNvPr id="181" name="Image 180" descr="FB_IMG_15974832682582614.jpg"/>
          <xdr:cNvPicPr>
            <a:picLocks noChangeAspect="1"/>
          </xdr:cNvPicPr>
        </xdr:nvPicPr>
        <xdr:blipFill>
          <a:blip xmlns:r="http://schemas.openxmlformats.org/officeDocument/2006/relationships" r:embed="rId151" cstate="print"/>
          <a:stretch>
            <a:fillRect/>
          </a:stretch>
        </xdr:blipFill>
        <xdr:spPr>
          <a:xfrm>
            <a:off x="53142742" y="7562849"/>
            <a:ext cx="1546634" cy="954874"/>
          </a:xfrm>
          <a:prstGeom prst="rect">
            <a:avLst/>
          </a:prstGeom>
        </xdr:spPr>
      </xdr:pic>
      <xdr:pic>
        <xdr:nvPicPr>
          <xdr:cNvPr id="182" name="Image 181" descr="IMG_0151.JPG"/>
          <xdr:cNvPicPr>
            <a:picLocks noChangeAspect="1"/>
          </xdr:cNvPicPr>
        </xdr:nvPicPr>
        <xdr:blipFill>
          <a:blip xmlns:r="http://schemas.openxmlformats.org/officeDocument/2006/relationships" r:embed="rId152" cstate="print"/>
          <a:stretch>
            <a:fillRect/>
          </a:stretch>
        </xdr:blipFill>
        <xdr:spPr>
          <a:xfrm>
            <a:off x="53142742" y="8534883"/>
            <a:ext cx="1515701" cy="932668"/>
          </a:xfrm>
          <a:prstGeom prst="rect">
            <a:avLst/>
          </a:prstGeom>
        </xdr:spPr>
      </xdr:pic>
      <xdr:pic>
        <xdr:nvPicPr>
          <xdr:cNvPr id="183" name="Image 182" descr="IMG_0162.JPG"/>
          <xdr:cNvPicPr>
            <a:picLocks noChangeAspect="1"/>
          </xdr:cNvPicPr>
        </xdr:nvPicPr>
        <xdr:blipFill>
          <a:blip xmlns:r="http://schemas.openxmlformats.org/officeDocument/2006/relationships" r:embed="rId153" cstate="print"/>
          <a:stretch>
            <a:fillRect/>
          </a:stretch>
        </xdr:blipFill>
        <xdr:spPr>
          <a:xfrm>
            <a:off x="53127276" y="9504320"/>
            <a:ext cx="1554980" cy="956837"/>
          </a:xfrm>
          <a:prstGeom prst="rect">
            <a:avLst/>
          </a:prstGeom>
        </xdr:spPr>
      </xdr:pic>
    </xdr:grpSp>
    <xdr:clientData/>
  </xdr:twoCellAnchor>
  <xdr:twoCellAnchor>
    <xdr:from>
      <xdr:col>34</xdr:col>
      <xdr:colOff>0</xdr:colOff>
      <xdr:row>330</xdr:row>
      <xdr:rowOff>0</xdr:rowOff>
    </xdr:from>
    <xdr:to>
      <xdr:col>35</xdr:col>
      <xdr:colOff>0</xdr:colOff>
      <xdr:row>331</xdr:row>
      <xdr:rowOff>0</xdr:rowOff>
    </xdr:to>
    <xdr:grpSp>
      <xdr:nvGrpSpPr>
        <xdr:cNvPr id="184" name="Groupe 183"/>
        <xdr:cNvGrpSpPr>
          <a:grpSpLocks/>
        </xdr:cNvGrpSpPr>
      </xdr:nvGrpSpPr>
      <xdr:grpSpPr>
        <a:xfrm>
          <a:off x="50025300" y="627735600"/>
          <a:ext cx="733425" cy="1047750"/>
          <a:chOff x="19073813" y="4095751"/>
          <a:chExt cx="1226343" cy="1119188"/>
        </a:xfrm>
      </xdr:grpSpPr>
      <xdr:pic>
        <xdr:nvPicPr>
          <xdr:cNvPr id="185" name="IMG_0003.JPG"/>
          <xdr:cNvPicPr/>
        </xdr:nvPicPr>
        <xdr:blipFill rotWithShape="1">
          <a:blip xmlns:r="http://schemas.openxmlformats.org/officeDocument/2006/relationships" r:embed="rId154" cstate="print">
            <a:extLst>
              <a:ext uri="{28A0092B-C50C-407E-A947-70E740481C1C}">
                <a14:useLocalDpi xmlns:a14="http://schemas.microsoft.com/office/drawing/2010/main" val="0"/>
              </a:ext>
            </a:extLst>
          </a:blip>
          <a:srcRect l="29252" t="28287" r="6717" b="18826"/>
          <a:stretch/>
        </xdr:blipFill>
        <xdr:spPr bwMode="auto">
          <a:xfrm>
            <a:off x="19073813" y="4095751"/>
            <a:ext cx="1226343" cy="571499"/>
          </a:xfrm>
          <a:prstGeom prst="rect">
            <a:avLst/>
          </a:prstGeom>
          <a:ln>
            <a:noFill/>
          </a:ln>
          <a:extLst>
            <a:ext uri="{53640926-AAD7-44D8-BBD7-CCE9431645EC}">
              <a14:shadowObscured xmlns:a14="http://schemas.microsoft.com/office/drawing/2010/main"/>
            </a:ext>
          </a:extLst>
        </xdr:spPr>
      </xdr:pic>
      <xdr:pic>
        <xdr:nvPicPr>
          <xdr:cNvPr id="186" name="IMG_0005.JPG"/>
          <xdr:cNvPicPr/>
        </xdr:nvPicPr>
        <xdr:blipFill rotWithShape="1">
          <a:blip xmlns:r="http://schemas.openxmlformats.org/officeDocument/2006/relationships" r:embed="rId155" cstate="print">
            <a:extLst>
              <a:ext uri="{28A0092B-C50C-407E-A947-70E740481C1C}">
                <a14:useLocalDpi xmlns:a14="http://schemas.microsoft.com/office/drawing/2010/main" val="0"/>
              </a:ext>
            </a:extLst>
          </a:blip>
          <a:srcRect t="17363" r="17547"/>
          <a:stretch/>
        </xdr:blipFill>
        <xdr:spPr bwMode="auto">
          <a:xfrm>
            <a:off x="19085720" y="4702975"/>
            <a:ext cx="1190624" cy="511964"/>
          </a:xfrm>
          <a:prstGeom prst="rect">
            <a:avLst/>
          </a:prstGeom>
          <a:ln>
            <a:noFill/>
          </a:ln>
          <a:extLst>
            <a:ext uri="{53640926-AAD7-44D8-BBD7-CCE9431645EC}">
              <a14:shadowObscured xmlns:a14="http://schemas.microsoft.com/office/drawing/2010/main"/>
            </a:ext>
          </a:extLst>
        </xdr:spPr>
      </xdr:pic>
    </xdr:grpSp>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Toky/Downloads/Mes%20Documents/user/AppData/DTI/Desktop/Registre_Routier_2003_DTI%20Mars_2017.xls"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1">
    <tabColor rgb="FFFF0000"/>
    <pageSetUpPr fitToPage="1"/>
  </sheetPr>
  <dimension ref="A1:AR4"/>
  <sheetViews>
    <sheetView zoomScale="80" zoomScaleNormal="80" workbookViewId="0">
      <selection activeCell="A4" sqref="A4"/>
    </sheetView>
  </sheetViews>
  <sheetFormatPr baseColWidth="10" defaultRowHeight="15" x14ac:dyDescent="0.25"/>
  <cols>
    <col min="1" max="1" width="6" customWidth="1"/>
    <col min="2" max="2" width="25.140625" bestFit="1" customWidth="1"/>
    <col min="3" max="3" width="39.85546875" customWidth="1"/>
    <col min="4" max="6" width="25.140625" customWidth="1"/>
    <col min="7" max="7" width="26.5703125" customWidth="1"/>
    <col min="8" max="8" width="14.28515625" bestFit="1" customWidth="1"/>
    <col min="9" max="9" width="21.28515625" bestFit="1" customWidth="1"/>
    <col min="10" max="12" width="17.85546875" bestFit="1" customWidth="1"/>
    <col min="13" max="13" width="19" customWidth="1"/>
    <col min="14" max="14" width="19.42578125" customWidth="1"/>
    <col min="15" max="15" width="19" bestFit="1" customWidth="1"/>
    <col min="16" max="16" width="21" bestFit="1" customWidth="1"/>
    <col min="17" max="17" width="10.28515625" bestFit="1" customWidth="1"/>
    <col min="18" max="18" width="9" customWidth="1"/>
    <col min="19" max="19" width="19.28515625" bestFit="1" customWidth="1"/>
    <col min="20" max="20" width="12.5703125" customWidth="1"/>
    <col min="21" max="21" width="10.85546875" bestFit="1" customWidth="1"/>
    <col min="22" max="22" width="8" customWidth="1"/>
    <col min="23" max="23" width="8.28515625" customWidth="1"/>
    <col min="24" max="24" width="23" bestFit="1" customWidth="1"/>
    <col min="25" max="25" width="23" customWidth="1"/>
    <col min="26" max="28" width="19" bestFit="1" customWidth="1"/>
    <col min="29" max="29" width="13.85546875" bestFit="1" customWidth="1"/>
    <col min="30" max="30" width="14.85546875" customWidth="1"/>
    <col min="31" max="31" width="18" bestFit="1" customWidth="1"/>
    <col min="32" max="32" width="11.5703125" bestFit="1" customWidth="1"/>
    <col min="33" max="33" width="40.42578125" customWidth="1"/>
    <col min="34" max="34" width="29.85546875" customWidth="1"/>
    <col min="35" max="35" width="7.7109375" customWidth="1"/>
    <col min="36" max="36" width="15.28515625" bestFit="1" customWidth="1"/>
    <col min="37" max="37" width="12.85546875" customWidth="1"/>
    <col min="38" max="38" width="12.7109375" customWidth="1"/>
    <col min="39" max="39" width="18.85546875" bestFit="1" customWidth="1"/>
    <col min="40" max="40" width="15.28515625" bestFit="1" customWidth="1"/>
    <col min="41" max="41" width="27.140625" bestFit="1" customWidth="1"/>
    <col min="42" max="42" width="22.140625" bestFit="1" customWidth="1"/>
    <col min="43" max="43" width="31.85546875" customWidth="1"/>
    <col min="44" max="44" width="30.5703125" customWidth="1"/>
  </cols>
  <sheetData>
    <row r="1" spans="1:44" x14ac:dyDescent="0.25">
      <c r="A1">
        <v>1</v>
      </c>
      <c r="B1">
        <v>2</v>
      </c>
      <c r="H1">
        <v>4</v>
      </c>
      <c r="I1">
        <v>5</v>
      </c>
      <c r="J1">
        <v>6</v>
      </c>
      <c r="K1">
        <v>7</v>
      </c>
      <c r="L1">
        <v>8</v>
      </c>
      <c r="M1">
        <v>9</v>
      </c>
      <c r="N1">
        <v>10</v>
      </c>
      <c r="O1">
        <v>11</v>
      </c>
      <c r="P1">
        <v>12</v>
      </c>
      <c r="Q1">
        <v>13</v>
      </c>
      <c r="R1">
        <v>14</v>
      </c>
      <c r="S1">
        <v>15</v>
      </c>
      <c r="T1">
        <v>16</v>
      </c>
      <c r="U1">
        <v>17</v>
      </c>
      <c r="V1">
        <v>18</v>
      </c>
      <c r="W1">
        <v>19</v>
      </c>
      <c r="X1">
        <v>20</v>
      </c>
      <c r="Y1">
        <v>21</v>
      </c>
      <c r="Z1">
        <v>22</v>
      </c>
      <c r="AA1">
        <v>23</v>
      </c>
      <c r="AB1">
        <v>24</v>
      </c>
      <c r="AC1">
        <v>25</v>
      </c>
      <c r="AD1">
        <v>26</v>
      </c>
      <c r="AE1">
        <v>27</v>
      </c>
      <c r="AF1">
        <v>28</v>
      </c>
      <c r="AG1">
        <v>29</v>
      </c>
      <c r="AH1">
        <v>30</v>
      </c>
      <c r="AI1">
        <v>31</v>
      </c>
      <c r="AJ1">
        <v>32</v>
      </c>
      <c r="AK1">
        <v>33</v>
      </c>
      <c r="AL1">
        <v>34</v>
      </c>
      <c r="AM1">
        <v>35</v>
      </c>
      <c r="AN1">
        <v>36</v>
      </c>
      <c r="AO1">
        <v>37</v>
      </c>
      <c r="AP1">
        <v>38</v>
      </c>
      <c r="AQ1">
        <v>39</v>
      </c>
      <c r="AR1">
        <v>40</v>
      </c>
    </row>
    <row r="2" spans="1:44" s="7" customFormat="1" ht="27" customHeight="1" x14ac:dyDescent="0.25">
      <c r="A2" s="454" t="s">
        <v>295</v>
      </c>
      <c r="B2" s="454"/>
      <c r="C2" s="454"/>
      <c r="D2" s="454"/>
      <c r="E2" s="454"/>
      <c r="F2" s="454"/>
      <c r="G2" s="461" t="s">
        <v>240</v>
      </c>
      <c r="H2" s="462"/>
      <c r="I2" s="462"/>
      <c r="J2" s="462"/>
      <c r="K2" s="462"/>
      <c r="L2" s="462"/>
      <c r="M2" s="462"/>
      <c r="N2" s="462"/>
      <c r="O2" s="462"/>
      <c r="P2" s="462"/>
      <c r="Q2" s="462"/>
      <c r="R2" s="462"/>
      <c r="S2" s="463"/>
      <c r="T2" s="456" t="s">
        <v>249</v>
      </c>
      <c r="U2" s="457"/>
      <c r="V2" s="457"/>
      <c r="W2" s="457"/>
      <c r="X2" s="457"/>
      <c r="Y2" s="457"/>
      <c r="Z2" s="457"/>
      <c r="AA2" s="68"/>
      <c r="AB2" s="68"/>
      <c r="AC2" s="458" t="s">
        <v>158</v>
      </c>
      <c r="AD2" s="458"/>
      <c r="AE2" s="458"/>
      <c r="AF2" s="43"/>
      <c r="AG2" s="459" t="s">
        <v>251</v>
      </c>
      <c r="AH2" s="459"/>
      <c r="AI2" s="459"/>
      <c r="AJ2" s="459"/>
      <c r="AK2" s="460" t="s">
        <v>252</v>
      </c>
      <c r="AL2" s="460"/>
      <c r="AM2" s="460"/>
      <c r="AN2" s="460"/>
      <c r="AO2" s="460"/>
      <c r="AP2" s="455" t="s">
        <v>253</v>
      </c>
      <c r="AQ2" s="455"/>
      <c r="AR2" s="455"/>
    </row>
    <row r="3" spans="1:44" s="3" customFormat="1" ht="63" x14ac:dyDescent="0.25">
      <c r="A3" s="8" t="s">
        <v>654</v>
      </c>
      <c r="B3" s="8" t="s">
        <v>295</v>
      </c>
      <c r="C3" s="8" t="s">
        <v>721</v>
      </c>
      <c r="D3" s="8" t="s">
        <v>718</v>
      </c>
      <c r="E3" s="8" t="s">
        <v>719</v>
      </c>
      <c r="F3" s="8" t="s">
        <v>720</v>
      </c>
      <c r="G3" s="8" t="s">
        <v>717</v>
      </c>
      <c r="H3" s="8" t="s">
        <v>290</v>
      </c>
      <c r="I3" s="8" t="s">
        <v>291</v>
      </c>
      <c r="J3" s="8" t="s">
        <v>298</v>
      </c>
      <c r="K3" s="8" t="s">
        <v>299</v>
      </c>
      <c r="L3" s="8" t="s">
        <v>300</v>
      </c>
      <c r="M3" s="9" t="s">
        <v>713</v>
      </c>
      <c r="N3" s="67" t="s">
        <v>137</v>
      </c>
      <c r="O3" s="8" t="s">
        <v>138</v>
      </c>
      <c r="P3" s="8" t="s">
        <v>139</v>
      </c>
      <c r="Q3" s="9" t="s">
        <v>140</v>
      </c>
      <c r="R3" s="9" t="s">
        <v>141</v>
      </c>
      <c r="S3" s="9" t="s">
        <v>297</v>
      </c>
      <c r="T3" s="10" t="s">
        <v>241</v>
      </c>
      <c r="U3" s="10" t="s">
        <v>242</v>
      </c>
      <c r="V3" s="10" t="s">
        <v>142</v>
      </c>
      <c r="W3" s="10" t="s">
        <v>143</v>
      </c>
      <c r="X3" s="11" t="s">
        <v>655</v>
      </c>
      <c r="Y3" s="11" t="s">
        <v>144</v>
      </c>
      <c r="Z3" s="11" t="s">
        <v>673</v>
      </c>
      <c r="AA3" s="11" t="s">
        <v>674</v>
      </c>
      <c r="AB3" s="11" t="s">
        <v>675</v>
      </c>
      <c r="AC3" s="12" t="s">
        <v>145</v>
      </c>
      <c r="AD3" s="13" t="s">
        <v>274</v>
      </c>
      <c r="AE3" s="13" t="s">
        <v>250</v>
      </c>
      <c r="AF3" s="13" t="s">
        <v>296</v>
      </c>
      <c r="AG3" s="14" t="s">
        <v>677</v>
      </c>
      <c r="AH3" s="14" t="s">
        <v>146</v>
      </c>
      <c r="AI3" s="14" t="s">
        <v>147</v>
      </c>
      <c r="AJ3" s="15" t="s">
        <v>148</v>
      </c>
      <c r="AK3" s="16" t="s">
        <v>150</v>
      </c>
      <c r="AL3" s="16" t="s">
        <v>151</v>
      </c>
      <c r="AM3" s="16" t="s">
        <v>149</v>
      </c>
      <c r="AN3" s="16" t="s">
        <v>289</v>
      </c>
      <c r="AO3" s="16" t="s">
        <v>625</v>
      </c>
      <c r="AP3" s="46" t="s">
        <v>266</v>
      </c>
      <c r="AQ3" s="46" t="s">
        <v>626</v>
      </c>
      <c r="AR3" s="64" t="s">
        <v>269</v>
      </c>
    </row>
    <row r="4" spans="1:44" ht="88.5" customHeight="1" x14ac:dyDescent="0.25">
      <c r="A4" s="69">
        <v>1</v>
      </c>
      <c r="B4" s="66" t="s">
        <v>696</v>
      </c>
      <c r="C4" s="66"/>
      <c r="D4" s="66"/>
      <c r="E4" s="66"/>
      <c r="F4" s="66"/>
      <c r="G4" s="66"/>
      <c r="H4" s="66" t="s">
        <v>3</v>
      </c>
      <c r="I4" s="66" t="s">
        <v>16</v>
      </c>
      <c r="J4" s="70" t="s">
        <v>83</v>
      </c>
      <c r="K4" s="66" t="s">
        <v>84</v>
      </c>
      <c r="L4" s="66"/>
      <c r="M4" s="70" t="s">
        <v>174</v>
      </c>
      <c r="N4" s="69"/>
      <c r="O4" s="69" t="s">
        <v>683</v>
      </c>
      <c r="P4" s="69" t="s">
        <v>684</v>
      </c>
      <c r="Q4" s="69" t="s">
        <v>687</v>
      </c>
      <c r="R4" s="69" t="s">
        <v>688</v>
      </c>
      <c r="S4" s="69"/>
      <c r="T4" s="71">
        <v>24</v>
      </c>
      <c r="U4" s="72"/>
      <c r="V4" s="66" t="s">
        <v>660</v>
      </c>
      <c r="W4" s="66" t="s">
        <v>660</v>
      </c>
      <c r="X4" s="66" t="s">
        <v>638</v>
      </c>
      <c r="Y4" s="66"/>
      <c r="Z4" s="66"/>
      <c r="AA4" s="66"/>
      <c r="AB4" s="66"/>
      <c r="AC4" s="70" t="s">
        <v>627</v>
      </c>
      <c r="AE4" s="79">
        <v>1699150526.4000001</v>
      </c>
      <c r="AF4" s="18"/>
      <c r="AG4" s="76" t="s">
        <v>685</v>
      </c>
      <c r="AH4" s="77" t="s">
        <v>689</v>
      </c>
      <c r="AI4" s="69"/>
      <c r="AJ4" s="77" t="s">
        <v>686</v>
      </c>
      <c r="AK4" s="73">
        <v>43146</v>
      </c>
      <c r="AL4" s="73">
        <v>43214</v>
      </c>
      <c r="AM4" s="72">
        <v>1</v>
      </c>
      <c r="AN4" s="80">
        <v>1</v>
      </c>
      <c r="AO4" s="69"/>
      <c r="AP4" s="74"/>
      <c r="AQ4" s="65"/>
      <c r="AR4" s="78"/>
    </row>
  </sheetData>
  <mergeCells count="7">
    <mergeCell ref="A2:F2"/>
    <mergeCell ref="AP2:AR2"/>
    <mergeCell ref="T2:Z2"/>
    <mergeCell ref="AC2:AE2"/>
    <mergeCell ref="AG2:AJ2"/>
    <mergeCell ref="AK2:AO2"/>
    <mergeCell ref="G2:S2"/>
  </mergeCells>
  <dataValidations count="18">
    <dataValidation type="decimal" allowBlank="1" showInputMessage="1" showErrorMessage="1" error="Format de données incompatibles. Misaotra" prompt="Saisir uniquement un nombre à 2 décimales" sqref="T4:U4">
      <formula1>0</formula1>
      <formula2>2000</formula2>
    </dataValidation>
    <dataValidation type="date" operator="greaterThanOrEqual" allowBlank="1" showInputMessage="1" showErrorMessage="1" error="Diso ny daty ampidirinao" sqref="AK4">
      <formula1>42005</formula1>
    </dataValidation>
    <dataValidation type="list" allowBlank="1" showInputMessage="1" showErrorMessage="1" sqref="AC4">
      <formula1>Financement</formula1>
    </dataValidation>
    <dataValidation type="decimal" operator="greaterThanOrEqual" allowBlank="1" showInputMessage="1" showErrorMessage="1" sqref="AE4:AF4">
      <formula1>1000000</formula1>
    </dataValidation>
    <dataValidation type="decimal" allowBlank="1" showInputMessage="1" showErrorMessage="1" error="nombre à 2 décimales ampidirina" sqref="AN4">
      <formula1>0</formula1>
      <formula2>100</formula2>
    </dataValidation>
    <dataValidation allowBlank="1" showInputMessage="1" showErrorMessage="1" prompt="30 caractères maximum" sqref="AR4"/>
    <dataValidation type="whole" allowBlank="1" showInputMessage="1" showErrorMessage="1" prompt="Isa ampidirina eto" sqref="AQ4">
      <formula1>1</formula1>
      <formula2>10000</formula2>
    </dataValidation>
    <dataValidation allowBlank="1" showInputMessage="1" showErrorMessage="1" prompt="Iray ihany impact ampidirina ka izay mafonja indrindra" sqref="AP4"/>
    <dataValidation type="list" allowBlank="1" showInputMessage="1" showErrorMessage="1" sqref="X4">
      <formula1>Travaux</formula1>
    </dataValidation>
    <dataValidation type="list" allowBlank="1" showInputMessage="1" showErrorMessage="1" sqref="M4">
      <formula1>Classe</formula1>
    </dataValidation>
    <dataValidation type="list" allowBlank="1" showInputMessage="1" showErrorMessage="1" sqref="V4:W4">
      <formula1>Type_surface</formula1>
    </dataValidation>
    <dataValidation type="list" allowBlank="1" showInputMessage="1" showErrorMessage="1" sqref="H4">
      <formula1>Faritany</formula1>
    </dataValidation>
    <dataValidation type="list" allowBlank="1" showInputMessage="1" showErrorMessage="1" error="Misafidiana ao anaty menus" sqref="B4:F4">
      <formula1>Identification</formula1>
    </dataValidation>
    <dataValidation type="date" operator="greaterThan" allowBlank="1" showInputMessage="1" showErrorMessage="1" error="Na tsy daty na daty alohan'ny date de début ny daty nampidirinao" sqref="AL4">
      <formula1>AK4</formula1>
    </dataValidation>
    <dataValidation type="list" allowBlank="1" showInputMessage="1" showErrorMessage="1" sqref="Y4:Z4 I4:J4">
      <formula1>INDIRECT(H4)</formula1>
    </dataValidation>
    <dataValidation type="list" allowBlank="1" showInputMessage="1" showErrorMessage="1" sqref="AA4 K4">
      <formula1>INDIRECT(I4)</formula1>
    </dataValidation>
    <dataValidation type="list" allowBlank="1" showInputMessage="1" showErrorMessage="1" sqref="AB4 L4">
      <formula1>INDIRECT(I4)</formula1>
    </dataValidation>
    <dataValidation type="list" allowBlank="1" showInputMessage="1" showErrorMessage="1" error="Misafidiana ao anaty menus" sqref="G4">
      <formula1>Situation</formula1>
    </dataValidation>
  </dataValidations>
  <hyperlinks>
    <hyperlink ref="N3" r:id="rId1"/>
  </hyperlinks>
  <pageMargins left="0.31496062992125984" right="0.31496062992125984" top="0.74803149606299213" bottom="0.74803149606299213" header="0.31496062992125984" footer="0.31496062992125984"/>
  <pageSetup paperSize="9" scale="43" fitToWidth="2" orientation="landscape"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AQ509"/>
  <sheetViews>
    <sheetView topLeftCell="AD1" zoomScaleNormal="100" workbookViewId="0">
      <pane ySplit="2" topLeftCell="A472" activePane="bottomLeft" state="frozen"/>
      <selection activeCell="M1" sqref="M1"/>
      <selection pane="bottomLeft" activeCell="A8" sqref="A8:AM509"/>
    </sheetView>
  </sheetViews>
  <sheetFormatPr baseColWidth="10" defaultColWidth="11.42578125" defaultRowHeight="16.5" x14ac:dyDescent="0.25"/>
  <cols>
    <col min="1" max="1" width="11.42578125" style="154"/>
    <col min="2" max="2" width="38.28515625" style="164" customWidth="1"/>
    <col min="3" max="3" width="15.140625" style="159" customWidth="1"/>
    <col min="4" max="4" width="16.7109375" style="159" customWidth="1"/>
    <col min="5" max="5" width="46.140625" style="147" customWidth="1"/>
    <col min="6" max="6" width="19.85546875" style="154" customWidth="1"/>
    <col min="7" max="7" width="13.7109375" style="159" customWidth="1"/>
    <col min="8" max="8" width="21.5703125" style="122" bestFit="1" customWidth="1"/>
    <col min="9" max="9" width="35.28515625" style="154" customWidth="1"/>
    <col min="10" max="10" width="14.28515625" style="154" customWidth="1"/>
    <col min="11" max="11" width="15.42578125" style="154" customWidth="1"/>
    <col min="12" max="12" width="12.7109375" style="122" customWidth="1"/>
    <col min="13" max="13" width="19" style="122" customWidth="1"/>
    <col min="14" max="14" width="16.140625" style="122" customWidth="1"/>
    <col min="15" max="15" width="29" style="155" customWidth="1"/>
    <col min="16" max="16" width="19.5703125" style="154" customWidth="1"/>
    <col min="17" max="17" width="16.42578125" style="154" customWidth="1"/>
    <col min="18" max="18" width="16.85546875" style="154" customWidth="1"/>
    <col min="19" max="19" width="29.140625" style="154" customWidth="1"/>
    <col min="20" max="20" width="22" style="154" customWidth="1"/>
    <col min="21" max="21" width="23.7109375" style="159" customWidth="1"/>
    <col min="22" max="22" width="27.5703125" style="122" customWidth="1"/>
    <col min="23" max="23" width="33" style="122" customWidth="1"/>
    <col min="24" max="24" width="36.7109375" style="147" customWidth="1"/>
    <col min="25" max="25" width="20.140625" style="321" customWidth="1"/>
    <col min="26" max="26" width="17.42578125" style="154" customWidth="1"/>
    <col min="27" max="27" width="15.5703125" style="122" customWidth="1"/>
    <col min="28" max="28" width="19.42578125" style="154" customWidth="1"/>
    <col min="29" max="29" width="29.140625" style="164" customWidth="1"/>
    <col min="30" max="30" width="18.28515625" style="154" customWidth="1"/>
    <col min="31" max="31" width="17.7109375" style="154" customWidth="1"/>
    <col min="32" max="32" width="19.85546875" style="122" customWidth="1"/>
    <col min="33" max="33" width="24.42578125" style="122" customWidth="1"/>
    <col min="34" max="34" width="37.140625" style="164" customWidth="1"/>
    <col min="35" max="35" width="24.85546875" style="122" customWidth="1"/>
    <col min="36" max="36" width="35.28515625" style="122" customWidth="1"/>
    <col min="37" max="37" width="23.85546875" style="122" customWidth="1"/>
    <col min="38" max="38" width="19.140625" style="122" customWidth="1"/>
    <col min="39" max="39" width="29" style="147" customWidth="1"/>
    <col min="40" max="40" width="30.140625" style="122" customWidth="1"/>
    <col min="41" max="41" width="25.28515625" style="122" customWidth="1"/>
    <col min="42" max="16384" width="11.42578125" style="122"/>
  </cols>
  <sheetData>
    <row r="1" spans="1:39" x14ac:dyDescent="0.25">
      <c r="A1" s="210" t="s">
        <v>295</v>
      </c>
      <c r="B1" s="160"/>
      <c r="C1" s="160"/>
      <c r="D1" s="123"/>
      <c r="E1" s="160"/>
      <c r="F1" s="123"/>
      <c r="G1" s="160"/>
      <c r="H1" s="123"/>
      <c r="I1" s="123"/>
      <c r="J1" s="123"/>
      <c r="K1" s="123"/>
      <c r="L1" s="123"/>
      <c r="M1" s="123"/>
      <c r="N1" s="123"/>
      <c r="O1" s="124" t="s">
        <v>240</v>
      </c>
      <c r="P1" s="125"/>
      <c r="Q1" s="125"/>
      <c r="R1" s="125"/>
      <c r="S1" s="125"/>
      <c r="T1" s="125"/>
      <c r="U1" s="410"/>
      <c r="V1" s="411"/>
      <c r="W1" s="412" t="s">
        <v>251</v>
      </c>
      <c r="X1" s="291"/>
      <c r="Y1" s="303"/>
      <c r="Z1" s="126"/>
      <c r="AA1" s="126"/>
      <c r="AB1" s="126"/>
      <c r="AC1" s="453"/>
      <c r="AD1" s="127" t="s">
        <v>734</v>
      </c>
      <c r="AE1" s="127"/>
      <c r="AF1" s="127"/>
      <c r="AG1" s="127"/>
      <c r="AH1" s="365"/>
      <c r="AI1" s="128"/>
      <c r="AJ1" s="129" t="s">
        <v>253</v>
      </c>
      <c r="AK1" s="129"/>
      <c r="AL1" s="129"/>
      <c r="AM1" s="129"/>
    </row>
    <row r="2" spans="1:39" ht="33" x14ac:dyDescent="0.25">
      <c r="A2" s="130" t="s">
        <v>654</v>
      </c>
      <c r="B2" s="132" t="s">
        <v>730</v>
      </c>
      <c r="C2" s="131" t="s">
        <v>745</v>
      </c>
      <c r="D2" s="131" t="s">
        <v>741</v>
      </c>
      <c r="E2" s="131" t="s">
        <v>729</v>
      </c>
      <c r="F2" s="130" t="s">
        <v>751</v>
      </c>
      <c r="G2" s="413" t="s">
        <v>727</v>
      </c>
      <c r="H2" s="130" t="s">
        <v>728</v>
      </c>
      <c r="I2" s="130" t="s">
        <v>744</v>
      </c>
      <c r="J2" s="131" t="s">
        <v>725</v>
      </c>
      <c r="K2" s="130" t="s">
        <v>726</v>
      </c>
      <c r="L2" s="131" t="s">
        <v>746</v>
      </c>
      <c r="M2" s="130" t="s">
        <v>719</v>
      </c>
      <c r="N2" s="131" t="s">
        <v>720</v>
      </c>
      <c r="O2" s="132" t="s">
        <v>722</v>
      </c>
      <c r="P2" s="131" t="s">
        <v>742</v>
      </c>
      <c r="Q2" s="131" t="s">
        <v>743</v>
      </c>
      <c r="R2" s="133" t="s">
        <v>290</v>
      </c>
      <c r="S2" s="133" t="s">
        <v>740</v>
      </c>
      <c r="T2" s="382" t="s">
        <v>153</v>
      </c>
      <c r="U2" s="133" t="s">
        <v>723</v>
      </c>
      <c r="V2" s="133" t="s">
        <v>724</v>
      </c>
      <c r="W2" s="131" t="s">
        <v>654</v>
      </c>
      <c r="X2" s="386" t="s">
        <v>716</v>
      </c>
      <c r="Y2" s="322" t="s">
        <v>731</v>
      </c>
      <c r="Z2" s="131" t="s">
        <v>732</v>
      </c>
      <c r="AA2" s="131" t="s">
        <v>754</v>
      </c>
      <c r="AB2" s="131" t="s">
        <v>733</v>
      </c>
      <c r="AC2" s="132" t="s">
        <v>148</v>
      </c>
      <c r="AD2" s="134" t="s">
        <v>735</v>
      </c>
      <c r="AE2" s="134" t="s">
        <v>736</v>
      </c>
      <c r="AF2" s="134" t="s">
        <v>737</v>
      </c>
      <c r="AG2" s="134" t="s">
        <v>739</v>
      </c>
      <c r="AH2" s="364" t="s">
        <v>738</v>
      </c>
      <c r="AI2" s="134" t="s">
        <v>747</v>
      </c>
      <c r="AJ2" s="135" t="s">
        <v>266</v>
      </c>
      <c r="AK2" s="135" t="s">
        <v>626</v>
      </c>
      <c r="AL2" s="135" t="s">
        <v>753</v>
      </c>
      <c r="AM2" s="135" t="s">
        <v>269</v>
      </c>
    </row>
    <row r="3" spans="1:39" ht="115.5" hidden="1" x14ac:dyDescent="0.25">
      <c r="A3" s="83" t="s">
        <v>836</v>
      </c>
      <c r="B3" s="162" t="s">
        <v>761</v>
      </c>
      <c r="C3" s="96" t="s">
        <v>748</v>
      </c>
      <c r="D3" s="96" t="s">
        <v>3745</v>
      </c>
      <c r="E3" s="81" t="s">
        <v>800</v>
      </c>
      <c r="F3" s="83" t="s">
        <v>655</v>
      </c>
      <c r="G3" s="96" t="s">
        <v>3899</v>
      </c>
      <c r="H3" s="116">
        <v>32428800</v>
      </c>
      <c r="I3" s="96" t="s">
        <v>3740</v>
      </c>
      <c r="J3" s="96" t="s">
        <v>811</v>
      </c>
      <c r="K3" s="83" t="s">
        <v>801</v>
      </c>
      <c r="L3" s="96" t="s">
        <v>749</v>
      </c>
      <c r="M3" s="84"/>
      <c r="N3" s="96" t="s">
        <v>749</v>
      </c>
      <c r="O3" s="162" t="s">
        <v>806</v>
      </c>
      <c r="P3" s="83" t="s">
        <v>758</v>
      </c>
      <c r="Q3" s="83" t="s">
        <v>807</v>
      </c>
      <c r="R3" s="83" t="s">
        <v>5</v>
      </c>
      <c r="S3" s="83" t="s">
        <v>760</v>
      </c>
      <c r="T3" s="83" t="s">
        <v>763</v>
      </c>
      <c r="U3" s="398" t="s">
        <v>802</v>
      </c>
      <c r="V3" s="399" t="s">
        <v>750</v>
      </c>
      <c r="W3" s="400" t="s">
        <v>803</v>
      </c>
      <c r="X3" s="81" t="str">
        <f>E3</f>
        <v>Travaux de cantonnage entre PK 0+000 (Ikelikapona) et PK 42+300 (Fandriana) sur la RNS41</v>
      </c>
      <c r="Y3" s="304">
        <v>27936296.399999999</v>
      </c>
      <c r="Z3" s="199" t="s">
        <v>798</v>
      </c>
      <c r="AA3" s="82">
        <v>43987</v>
      </c>
      <c r="AB3" s="323" t="s">
        <v>804</v>
      </c>
      <c r="AC3" s="96" t="s">
        <v>3741</v>
      </c>
      <c r="AD3" s="167">
        <v>1</v>
      </c>
      <c r="AE3" s="165">
        <v>1</v>
      </c>
      <c r="AF3" s="165">
        <v>1</v>
      </c>
      <c r="AG3" s="81" t="s">
        <v>829</v>
      </c>
      <c r="AH3" s="162"/>
      <c r="AI3" s="84"/>
      <c r="AJ3" s="81" t="s">
        <v>769</v>
      </c>
      <c r="AK3" s="83">
        <v>40</v>
      </c>
      <c r="AL3" s="83">
        <v>2020</v>
      </c>
      <c r="AM3" s="81" t="s">
        <v>779</v>
      </c>
    </row>
    <row r="4" spans="1:39" ht="115.5" hidden="1" x14ac:dyDescent="0.25">
      <c r="A4" s="83" t="s">
        <v>837</v>
      </c>
      <c r="B4" s="162" t="s">
        <v>761</v>
      </c>
      <c r="C4" s="96" t="s">
        <v>748</v>
      </c>
      <c r="D4" s="96" t="s">
        <v>757</v>
      </c>
      <c r="E4" s="81" t="s">
        <v>755</v>
      </c>
      <c r="F4" s="83" t="s">
        <v>655</v>
      </c>
      <c r="G4" s="96" t="s">
        <v>3899</v>
      </c>
      <c r="H4" s="116">
        <v>39960000</v>
      </c>
      <c r="I4" s="96" t="s">
        <v>3740</v>
      </c>
      <c r="J4" s="96" t="s">
        <v>810</v>
      </c>
      <c r="K4" s="83" t="s">
        <v>762</v>
      </c>
      <c r="L4" s="96" t="s">
        <v>749</v>
      </c>
      <c r="M4" s="84"/>
      <c r="N4" s="96" t="s">
        <v>749</v>
      </c>
      <c r="O4" s="162" t="s">
        <v>770</v>
      </c>
      <c r="P4" s="83" t="s">
        <v>758</v>
      </c>
      <c r="Q4" s="83" t="s">
        <v>759</v>
      </c>
      <c r="R4" s="83" t="s">
        <v>5</v>
      </c>
      <c r="S4" s="83" t="s">
        <v>760</v>
      </c>
      <c r="T4" s="83" t="s">
        <v>763</v>
      </c>
      <c r="U4" s="96" t="s">
        <v>764</v>
      </c>
      <c r="V4" s="81" t="s">
        <v>750</v>
      </c>
      <c r="W4" s="84" t="s">
        <v>765</v>
      </c>
      <c r="X4" s="81" t="str">
        <f>E4</f>
        <v>Travaux de point à temps chaussées revêtue entre PK 0+000 (Ikelikapona) et PK 14+900 (Ambinanitelo Croisement Imito) sur la RNS41</v>
      </c>
      <c r="Y4" s="304">
        <v>34320000</v>
      </c>
      <c r="Z4" s="199">
        <v>43728</v>
      </c>
      <c r="AA4" s="82">
        <v>43987</v>
      </c>
      <c r="AB4" s="323" t="s">
        <v>766</v>
      </c>
      <c r="AC4" s="96" t="s">
        <v>767</v>
      </c>
      <c r="AD4" s="167">
        <v>1</v>
      </c>
      <c r="AE4" s="165">
        <v>1</v>
      </c>
      <c r="AF4" s="165">
        <v>1</v>
      </c>
      <c r="AG4" s="81" t="s">
        <v>831</v>
      </c>
      <c r="AH4" s="162" t="s">
        <v>832</v>
      </c>
      <c r="AI4" s="84"/>
      <c r="AJ4" s="81" t="s">
        <v>769</v>
      </c>
      <c r="AK4" s="83">
        <v>30</v>
      </c>
      <c r="AL4" s="83">
        <v>2020</v>
      </c>
      <c r="AM4" s="81" t="s">
        <v>768</v>
      </c>
    </row>
    <row r="5" spans="1:39" ht="115.5" hidden="1" x14ac:dyDescent="0.25">
      <c r="A5" s="83" t="s">
        <v>836</v>
      </c>
      <c r="B5" s="162" t="s">
        <v>761</v>
      </c>
      <c r="C5" s="96" t="s">
        <v>748</v>
      </c>
      <c r="D5" s="96" t="s">
        <v>757</v>
      </c>
      <c r="E5" s="81" t="s">
        <v>790</v>
      </c>
      <c r="F5" s="83" t="s">
        <v>655</v>
      </c>
      <c r="G5" s="96" t="s">
        <v>3899</v>
      </c>
      <c r="H5" s="116">
        <v>72864000</v>
      </c>
      <c r="I5" s="96" t="s">
        <v>3740</v>
      </c>
      <c r="J5" s="96" t="s">
        <v>811</v>
      </c>
      <c r="K5" s="83" t="s">
        <v>791</v>
      </c>
      <c r="L5" s="96" t="s">
        <v>749</v>
      </c>
      <c r="M5" s="84"/>
      <c r="N5" s="96" t="s">
        <v>749</v>
      </c>
      <c r="O5" s="162" t="s">
        <v>792</v>
      </c>
      <c r="P5" s="83" t="s">
        <v>793</v>
      </c>
      <c r="Q5" s="83" t="s">
        <v>794</v>
      </c>
      <c r="R5" s="83" t="s">
        <v>5</v>
      </c>
      <c r="S5" s="83" t="s">
        <v>760</v>
      </c>
      <c r="T5" s="83" t="s">
        <v>796</v>
      </c>
      <c r="U5" s="96" t="s">
        <v>795</v>
      </c>
      <c r="V5" s="81" t="s">
        <v>750</v>
      </c>
      <c r="W5" s="84" t="s">
        <v>797</v>
      </c>
      <c r="X5" s="81" t="str">
        <f>E5</f>
        <v>Travaux de point à temps chaussées revêtue entre PK 14+900 (Ambinanitelo Croisement Imito) et PK 31+000 (Andidy) sur la RNS41</v>
      </c>
      <c r="Y5" s="304">
        <v>55560000</v>
      </c>
      <c r="Z5" s="199" t="s">
        <v>798</v>
      </c>
      <c r="AA5" s="82">
        <v>43987</v>
      </c>
      <c r="AB5" s="323" t="s">
        <v>766</v>
      </c>
      <c r="AC5" s="96" t="s">
        <v>799</v>
      </c>
      <c r="AD5" s="167">
        <v>1</v>
      </c>
      <c r="AE5" s="165">
        <v>1</v>
      </c>
      <c r="AF5" s="165">
        <v>1</v>
      </c>
      <c r="AG5" s="81" t="s">
        <v>831</v>
      </c>
      <c r="AH5" s="162" t="s">
        <v>832</v>
      </c>
      <c r="AI5" s="84"/>
      <c r="AJ5" s="81" t="s">
        <v>769</v>
      </c>
      <c r="AK5" s="83">
        <v>30</v>
      </c>
      <c r="AL5" s="83">
        <v>2020</v>
      </c>
      <c r="AM5" s="81" t="s">
        <v>768</v>
      </c>
    </row>
    <row r="6" spans="1:39" ht="115.5" hidden="1" x14ac:dyDescent="0.25">
      <c r="A6" s="83" t="s">
        <v>836</v>
      </c>
      <c r="B6" s="162" t="s">
        <v>761</v>
      </c>
      <c r="C6" s="96" t="s">
        <v>748</v>
      </c>
      <c r="D6" s="96" t="s">
        <v>757</v>
      </c>
      <c r="E6" s="81" t="s">
        <v>808</v>
      </c>
      <c r="F6" s="83" t="s">
        <v>655</v>
      </c>
      <c r="G6" s="96" t="s">
        <v>3899</v>
      </c>
      <c r="H6" s="116">
        <v>55320000</v>
      </c>
      <c r="I6" s="96" t="s">
        <v>3740</v>
      </c>
      <c r="J6" s="96" t="s">
        <v>811</v>
      </c>
      <c r="K6" s="83" t="s">
        <v>809</v>
      </c>
      <c r="L6" s="96" t="s">
        <v>749</v>
      </c>
      <c r="M6" s="84"/>
      <c r="N6" s="96" t="s">
        <v>749</v>
      </c>
      <c r="O6" s="162" t="s">
        <v>814</v>
      </c>
      <c r="P6" s="83" t="s">
        <v>794</v>
      </c>
      <c r="Q6" s="83" t="s">
        <v>807</v>
      </c>
      <c r="R6" s="83" t="s">
        <v>5</v>
      </c>
      <c r="S6" s="83" t="s">
        <v>760</v>
      </c>
      <c r="T6" s="83" t="s">
        <v>796</v>
      </c>
      <c r="U6" s="96" t="s">
        <v>796</v>
      </c>
      <c r="V6" s="81" t="s">
        <v>750</v>
      </c>
      <c r="W6" s="84" t="s">
        <v>812</v>
      </c>
      <c r="X6" s="81" t="str">
        <f>E6</f>
        <v>Travaux de point à temps chaussées revêtue entre PK 31+000 (Andidy) et PK 42+300 (Fandriana) sur la RNS41</v>
      </c>
      <c r="Y6" s="304">
        <v>49544784</v>
      </c>
      <c r="Z6" s="199" t="s">
        <v>798</v>
      </c>
      <c r="AA6" s="82">
        <v>43987</v>
      </c>
      <c r="AB6" s="323" t="s">
        <v>766</v>
      </c>
      <c r="AC6" s="96" t="s">
        <v>813</v>
      </c>
      <c r="AD6" s="167">
        <v>1</v>
      </c>
      <c r="AE6" s="165">
        <v>1</v>
      </c>
      <c r="AF6" s="165">
        <v>1</v>
      </c>
      <c r="AG6" s="81" t="s">
        <v>831</v>
      </c>
      <c r="AH6" s="162" t="s">
        <v>832</v>
      </c>
      <c r="AI6" s="84"/>
      <c r="AJ6" s="81" t="s">
        <v>769</v>
      </c>
      <c r="AK6" s="83">
        <v>30</v>
      </c>
      <c r="AL6" s="83">
        <v>2020</v>
      </c>
      <c r="AM6" s="81" t="s">
        <v>805</v>
      </c>
    </row>
    <row r="7" spans="1:39" ht="115.5" hidden="1" x14ac:dyDescent="0.25">
      <c r="A7" s="83" t="s">
        <v>836</v>
      </c>
      <c r="B7" s="162" t="s">
        <v>761</v>
      </c>
      <c r="C7" s="96" t="s">
        <v>748</v>
      </c>
      <c r="D7" s="96" t="s">
        <v>757</v>
      </c>
      <c r="E7" s="81" t="s">
        <v>771</v>
      </c>
      <c r="F7" s="83" t="s">
        <v>655</v>
      </c>
      <c r="G7" s="96" t="s">
        <v>3899</v>
      </c>
      <c r="H7" s="116">
        <v>19854400</v>
      </c>
      <c r="I7" s="96" t="s">
        <v>3740</v>
      </c>
      <c r="J7" s="96" t="s">
        <v>815</v>
      </c>
      <c r="K7" s="96" t="s">
        <v>816</v>
      </c>
      <c r="L7" s="96" t="s">
        <v>752</v>
      </c>
      <c r="M7" s="84"/>
      <c r="N7" s="96" t="s">
        <v>749</v>
      </c>
      <c r="O7" s="162" t="s">
        <v>772</v>
      </c>
      <c r="P7" s="83" t="s">
        <v>773</v>
      </c>
      <c r="Q7" s="83" t="s">
        <v>774</v>
      </c>
      <c r="R7" s="83" t="s">
        <v>5</v>
      </c>
      <c r="S7" s="83" t="s">
        <v>760</v>
      </c>
      <c r="T7" s="83" t="s">
        <v>776</v>
      </c>
      <c r="U7" s="96" t="s">
        <v>777</v>
      </c>
      <c r="V7" s="81" t="s">
        <v>750</v>
      </c>
      <c r="W7" s="84" t="s">
        <v>775</v>
      </c>
      <c r="X7" s="81" t="str">
        <f t="shared" ref="X7:X8" si="0">E7</f>
        <v>Travaux de traitement des points noirs entre PK 7+000 (Anjoma) et PK 19+000 (Ambovombe Centre) sur la RNT46</v>
      </c>
      <c r="Y7" s="304">
        <v>16463095</v>
      </c>
      <c r="Z7" s="199">
        <v>43728</v>
      </c>
      <c r="AA7" s="82">
        <v>43987</v>
      </c>
      <c r="AB7" s="323" t="s">
        <v>766</v>
      </c>
      <c r="AC7" s="96" t="s">
        <v>778</v>
      </c>
      <c r="AD7" s="167">
        <v>1</v>
      </c>
      <c r="AE7" s="165">
        <v>1</v>
      </c>
      <c r="AF7" s="165">
        <v>1</v>
      </c>
      <c r="AG7" s="81" t="s">
        <v>831</v>
      </c>
      <c r="AH7" s="162" t="s">
        <v>833</v>
      </c>
      <c r="AI7" s="84"/>
      <c r="AJ7" s="81" t="s">
        <v>769</v>
      </c>
      <c r="AK7" s="83">
        <v>20</v>
      </c>
      <c r="AL7" s="83">
        <v>2020</v>
      </c>
      <c r="AM7" s="81" t="s">
        <v>780</v>
      </c>
    </row>
    <row r="8" spans="1:39" ht="115.5" x14ac:dyDescent="0.25">
      <c r="A8" s="87" t="s">
        <v>836</v>
      </c>
      <c r="B8" s="161" t="s">
        <v>761</v>
      </c>
      <c r="C8" s="95" t="s">
        <v>748</v>
      </c>
      <c r="D8" s="95" t="s">
        <v>757</v>
      </c>
      <c r="E8" s="85" t="s">
        <v>781</v>
      </c>
      <c r="F8" s="87" t="s">
        <v>655</v>
      </c>
      <c r="G8" s="414" t="s">
        <v>3899</v>
      </c>
      <c r="H8" s="113">
        <v>19575000</v>
      </c>
      <c r="I8" s="95" t="s">
        <v>3740</v>
      </c>
      <c r="J8" s="95" t="s">
        <v>811</v>
      </c>
      <c r="K8" s="87" t="s">
        <v>782</v>
      </c>
      <c r="L8" s="95" t="s">
        <v>749</v>
      </c>
      <c r="M8" s="89"/>
      <c r="N8" s="95" t="s">
        <v>749</v>
      </c>
      <c r="O8" s="161" t="s">
        <v>783</v>
      </c>
      <c r="P8" s="87" t="s">
        <v>784</v>
      </c>
      <c r="Q8" s="87" t="s">
        <v>785</v>
      </c>
      <c r="R8" s="87" t="s">
        <v>5</v>
      </c>
      <c r="S8" s="87" t="s">
        <v>760</v>
      </c>
      <c r="T8" s="87" t="s">
        <v>98</v>
      </c>
      <c r="U8" s="390" t="s">
        <v>786</v>
      </c>
      <c r="V8" s="391" t="s">
        <v>750</v>
      </c>
      <c r="W8" s="392" t="s">
        <v>787</v>
      </c>
      <c r="X8" s="85" t="str">
        <f t="shared" si="0"/>
        <v>Travaux de traitement des points noirs entre PK 10+000 et PK 25+400 (Antoetra) sur la RNT47</v>
      </c>
      <c r="Y8" s="305">
        <v>15000000</v>
      </c>
      <c r="Z8" s="171">
        <v>43728</v>
      </c>
      <c r="AA8" s="86">
        <v>43987</v>
      </c>
      <c r="AB8" s="324" t="s">
        <v>766</v>
      </c>
      <c r="AC8" s="95" t="s">
        <v>788</v>
      </c>
      <c r="AD8" s="168">
        <v>1</v>
      </c>
      <c r="AE8" s="102">
        <v>0.85</v>
      </c>
      <c r="AF8" s="102">
        <v>0.6</v>
      </c>
      <c r="AG8" s="85" t="s">
        <v>829</v>
      </c>
      <c r="AH8" s="161" t="s">
        <v>834</v>
      </c>
      <c r="AI8" s="89"/>
      <c r="AJ8" s="85" t="s">
        <v>769</v>
      </c>
      <c r="AK8" s="87">
        <v>20</v>
      </c>
      <c r="AL8" s="87">
        <v>2020</v>
      </c>
      <c r="AM8" s="85" t="s">
        <v>789</v>
      </c>
    </row>
    <row r="9" spans="1:39" s="147" customFormat="1" ht="115.5" hidden="1" x14ac:dyDescent="0.25">
      <c r="A9" s="96" t="s">
        <v>837</v>
      </c>
      <c r="B9" s="162" t="s">
        <v>761</v>
      </c>
      <c r="C9" s="96" t="s">
        <v>748</v>
      </c>
      <c r="D9" s="96" t="s">
        <v>817</v>
      </c>
      <c r="E9" s="81" t="s">
        <v>818</v>
      </c>
      <c r="F9" s="96" t="s">
        <v>655</v>
      </c>
      <c r="G9" s="96" t="s">
        <v>3899</v>
      </c>
      <c r="H9" s="157">
        <v>160028909.68000001</v>
      </c>
      <c r="I9" s="96" t="s">
        <v>819</v>
      </c>
      <c r="J9" s="96" t="s">
        <v>811</v>
      </c>
      <c r="K9" s="96" t="s">
        <v>821</v>
      </c>
      <c r="L9" s="96" t="s">
        <v>749</v>
      </c>
      <c r="M9" s="81"/>
      <c r="N9" s="96" t="s">
        <v>749</v>
      </c>
      <c r="O9" s="162" t="s">
        <v>820</v>
      </c>
      <c r="P9" s="96" t="s">
        <v>758</v>
      </c>
      <c r="Q9" s="96" t="s">
        <v>822</v>
      </c>
      <c r="R9" s="96" t="s">
        <v>5</v>
      </c>
      <c r="S9" s="96" t="s">
        <v>760</v>
      </c>
      <c r="T9" s="383" t="s">
        <v>823</v>
      </c>
      <c r="U9" s="96" t="s">
        <v>824</v>
      </c>
      <c r="V9" s="81" t="s">
        <v>750</v>
      </c>
      <c r="W9" s="81" t="s">
        <v>825</v>
      </c>
      <c r="X9" s="387" t="s">
        <v>826</v>
      </c>
      <c r="Y9" s="320">
        <v>160028909.68000001</v>
      </c>
      <c r="Z9" s="182">
        <v>43726</v>
      </c>
      <c r="AA9" s="186">
        <v>43976</v>
      </c>
      <c r="AB9" s="325" t="s">
        <v>827</v>
      </c>
      <c r="AC9" s="96" t="s">
        <v>828</v>
      </c>
      <c r="AD9" s="167">
        <v>1</v>
      </c>
      <c r="AE9" s="167">
        <v>1</v>
      </c>
      <c r="AF9" s="167">
        <v>0</v>
      </c>
      <c r="AG9" s="81" t="s">
        <v>831</v>
      </c>
      <c r="AH9" s="162" t="s">
        <v>835</v>
      </c>
      <c r="AI9" s="81"/>
      <c r="AJ9" s="81" t="s">
        <v>769</v>
      </c>
      <c r="AK9" s="96">
        <v>15</v>
      </c>
      <c r="AL9" s="96">
        <v>2020</v>
      </c>
      <c r="AM9" s="81" t="s">
        <v>830</v>
      </c>
    </row>
    <row r="10" spans="1:39" s="345" customFormat="1" ht="165" x14ac:dyDescent="0.25">
      <c r="A10" s="346">
        <v>369</v>
      </c>
      <c r="B10" s="347" t="s">
        <v>761</v>
      </c>
      <c r="C10" s="347" t="s">
        <v>748</v>
      </c>
      <c r="D10" s="348" t="s">
        <v>956</v>
      </c>
      <c r="E10" s="349" t="s">
        <v>3841</v>
      </c>
      <c r="F10" s="350" t="s">
        <v>655</v>
      </c>
      <c r="G10" s="95" t="s">
        <v>3899</v>
      </c>
      <c r="H10" s="351"/>
      <c r="I10" s="349" t="s">
        <v>3842</v>
      </c>
      <c r="J10" s="352" t="s">
        <v>1231</v>
      </c>
      <c r="K10" s="353" t="s">
        <v>3843</v>
      </c>
      <c r="L10" s="348" t="s">
        <v>749</v>
      </c>
      <c r="M10" s="346"/>
      <c r="N10" s="348" t="s">
        <v>749</v>
      </c>
      <c r="O10" s="346"/>
      <c r="P10" s="350" t="s">
        <v>3844</v>
      </c>
      <c r="Q10" s="350" t="s">
        <v>3845</v>
      </c>
      <c r="R10" s="347" t="s">
        <v>5</v>
      </c>
      <c r="S10" s="349" t="s">
        <v>3846</v>
      </c>
      <c r="T10" s="346"/>
      <c r="U10" s="401"/>
      <c r="V10" s="402" t="s">
        <v>750</v>
      </c>
      <c r="W10" s="402" t="s">
        <v>3847</v>
      </c>
      <c r="X10" s="349" t="s">
        <v>3848</v>
      </c>
      <c r="Y10" s="354">
        <v>3472810320</v>
      </c>
      <c r="Z10" s="346"/>
      <c r="AA10" s="355">
        <v>44067</v>
      </c>
      <c r="AB10" s="350" t="s">
        <v>766</v>
      </c>
      <c r="AC10" s="349" t="s">
        <v>3849</v>
      </c>
      <c r="AD10" s="356">
        <v>1</v>
      </c>
      <c r="AE10" s="443">
        <v>0.9</v>
      </c>
      <c r="AF10" s="356">
        <v>0</v>
      </c>
      <c r="AG10" s="349" t="s">
        <v>829</v>
      </c>
      <c r="AH10" s="360"/>
      <c r="AI10" s="346"/>
      <c r="AJ10" s="349" t="s">
        <v>769</v>
      </c>
      <c r="AK10" s="350">
        <v>60</v>
      </c>
      <c r="AL10" s="350">
        <v>2020</v>
      </c>
      <c r="AM10" s="349" t="s">
        <v>3850</v>
      </c>
    </row>
    <row r="11" spans="1:39" s="345" customFormat="1" ht="132" x14ac:dyDescent="0.25">
      <c r="A11" s="346">
        <v>258</v>
      </c>
      <c r="B11" s="347" t="s">
        <v>761</v>
      </c>
      <c r="C11" s="347" t="s">
        <v>748</v>
      </c>
      <c r="D11" s="348" t="s">
        <v>3851</v>
      </c>
      <c r="E11" s="349" t="s">
        <v>3852</v>
      </c>
      <c r="F11" s="350" t="s">
        <v>655</v>
      </c>
      <c r="G11" s="95" t="s">
        <v>3899</v>
      </c>
      <c r="H11" s="357">
        <v>330000000</v>
      </c>
      <c r="I11" s="349" t="s">
        <v>3853</v>
      </c>
      <c r="J11" s="358" t="s">
        <v>815</v>
      </c>
      <c r="K11" s="353" t="s">
        <v>3854</v>
      </c>
      <c r="L11" s="348" t="s">
        <v>752</v>
      </c>
      <c r="M11" s="346"/>
      <c r="N11" s="348" t="s">
        <v>749</v>
      </c>
      <c r="O11" s="346"/>
      <c r="P11" s="350" t="s">
        <v>3855</v>
      </c>
      <c r="Q11" s="350" t="s">
        <v>3856</v>
      </c>
      <c r="R11" s="347" t="s">
        <v>5</v>
      </c>
      <c r="S11" s="349" t="s">
        <v>760</v>
      </c>
      <c r="T11" s="346"/>
      <c r="U11" s="346"/>
      <c r="V11" s="349" t="s">
        <v>750</v>
      </c>
      <c r="W11" s="349" t="s">
        <v>3857</v>
      </c>
      <c r="X11" s="349" t="s">
        <v>3852</v>
      </c>
      <c r="Y11" s="354">
        <v>329803900</v>
      </c>
      <c r="Z11" s="346"/>
      <c r="AA11" s="355">
        <v>44134</v>
      </c>
      <c r="AB11" s="350" t="s">
        <v>766</v>
      </c>
      <c r="AC11" s="349" t="s">
        <v>3858</v>
      </c>
      <c r="AD11" s="356">
        <v>7.0000000000000007E-2</v>
      </c>
      <c r="AE11" s="443">
        <v>0.02</v>
      </c>
      <c r="AF11" s="356">
        <v>0</v>
      </c>
      <c r="AG11" s="349" t="s">
        <v>829</v>
      </c>
      <c r="AH11" s="360"/>
      <c r="AI11" s="346"/>
      <c r="AJ11" s="349" t="s">
        <v>769</v>
      </c>
      <c r="AK11" s="350">
        <v>15</v>
      </c>
      <c r="AL11" s="350">
        <v>2020</v>
      </c>
      <c r="AM11" s="349" t="s">
        <v>789</v>
      </c>
    </row>
    <row r="12" spans="1:39" s="345" customFormat="1" ht="66" x14ac:dyDescent="0.25">
      <c r="A12" s="346">
        <v>258</v>
      </c>
      <c r="B12" s="347" t="s">
        <v>761</v>
      </c>
      <c r="C12" s="347" t="s">
        <v>748</v>
      </c>
      <c r="D12" s="348" t="s">
        <v>1468</v>
      </c>
      <c r="E12" s="349" t="s">
        <v>3859</v>
      </c>
      <c r="F12" s="350" t="s">
        <v>655</v>
      </c>
      <c r="G12" s="95" t="s">
        <v>3899</v>
      </c>
      <c r="H12" s="357">
        <v>160000000</v>
      </c>
      <c r="I12" s="349" t="s">
        <v>3860</v>
      </c>
      <c r="J12" s="358" t="s">
        <v>815</v>
      </c>
      <c r="K12" s="353" t="s">
        <v>3861</v>
      </c>
      <c r="L12" s="348" t="s">
        <v>752</v>
      </c>
      <c r="M12" s="346"/>
      <c r="N12" s="348" t="s">
        <v>749</v>
      </c>
      <c r="O12" s="346"/>
      <c r="P12" s="350" t="s">
        <v>3862</v>
      </c>
      <c r="Q12" s="350" t="s">
        <v>3863</v>
      </c>
      <c r="R12" s="347" t="s">
        <v>5</v>
      </c>
      <c r="S12" s="349" t="s">
        <v>760</v>
      </c>
      <c r="T12" s="346"/>
      <c r="U12" s="346"/>
      <c r="V12" s="349" t="s">
        <v>750</v>
      </c>
      <c r="W12" s="349" t="s">
        <v>3864</v>
      </c>
      <c r="X12" s="349" t="s">
        <v>3859</v>
      </c>
      <c r="Y12" s="354">
        <v>155653256</v>
      </c>
      <c r="Z12" s="346"/>
      <c r="AA12" s="355">
        <v>44095</v>
      </c>
      <c r="AB12" s="350" t="s">
        <v>827</v>
      </c>
      <c r="AC12" s="439" t="s">
        <v>3865</v>
      </c>
      <c r="AD12" s="356">
        <v>0.47</v>
      </c>
      <c r="AE12" s="443">
        <v>0.4</v>
      </c>
      <c r="AF12" s="356">
        <v>0</v>
      </c>
      <c r="AG12" s="349" t="s">
        <v>829</v>
      </c>
      <c r="AH12" s="360"/>
      <c r="AI12" s="346"/>
      <c r="AJ12" s="349" t="s">
        <v>769</v>
      </c>
      <c r="AK12" s="350">
        <v>20</v>
      </c>
      <c r="AL12" s="350">
        <v>2020</v>
      </c>
      <c r="AM12" s="349" t="s">
        <v>830</v>
      </c>
    </row>
    <row r="13" spans="1:39" s="345" customFormat="1" ht="165" x14ac:dyDescent="0.25">
      <c r="A13" s="346">
        <v>309</v>
      </c>
      <c r="B13" s="347" t="s">
        <v>761</v>
      </c>
      <c r="C13" s="347" t="s">
        <v>748</v>
      </c>
      <c r="D13" s="348" t="s">
        <v>956</v>
      </c>
      <c r="E13" s="349" t="s">
        <v>3866</v>
      </c>
      <c r="F13" s="350" t="s">
        <v>655</v>
      </c>
      <c r="G13" s="95" t="s">
        <v>3899</v>
      </c>
      <c r="H13" s="357">
        <v>25000000</v>
      </c>
      <c r="I13" s="349" t="s">
        <v>3867</v>
      </c>
      <c r="J13" s="358" t="s">
        <v>3868</v>
      </c>
      <c r="K13" s="353" t="s">
        <v>3869</v>
      </c>
      <c r="L13" s="348" t="s">
        <v>3870</v>
      </c>
      <c r="M13" s="346"/>
      <c r="N13" s="348" t="s">
        <v>749</v>
      </c>
      <c r="O13" s="346"/>
      <c r="P13" s="350" t="s">
        <v>758</v>
      </c>
      <c r="Q13" s="350" t="s">
        <v>774</v>
      </c>
      <c r="R13" s="347" t="s">
        <v>5</v>
      </c>
      <c r="S13" s="349" t="s">
        <v>760</v>
      </c>
      <c r="T13" s="346"/>
      <c r="U13" s="346"/>
      <c r="V13" s="349" t="s">
        <v>750</v>
      </c>
      <c r="W13" s="349" t="s">
        <v>3871</v>
      </c>
      <c r="X13" s="349" t="s">
        <v>3866</v>
      </c>
      <c r="Y13" s="354">
        <v>175753717.62</v>
      </c>
      <c r="Z13" s="346"/>
      <c r="AA13" s="355">
        <v>44116</v>
      </c>
      <c r="AB13" s="350" t="s">
        <v>827</v>
      </c>
      <c r="AC13" s="349" t="s">
        <v>3872</v>
      </c>
      <c r="AD13" s="356">
        <v>0.24</v>
      </c>
      <c r="AE13" s="443">
        <v>0.05</v>
      </c>
      <c r="AF13" s="356">
        <v>0</v>
      </c>
      <c r="AG13" s="349" t="s">
        <v>829</v>
      </c>
      <c r="AH13" s="360"/>
      <c r="AI13" s="346"/>
      <c r="AJ13" s="349" t="s">
        <v>769</v>
      </c>
      <c r="AK13" s="350">
        <v>20</v>
      </c>
      <c r="AL13" s="350">
        <v>2020</v>
      </c>
      <c r="AM13" s="349" t="s">
        <v>3873</v>
      </c>
    </row>
    <row r="14" spans="1:39" ht="82.5" x14ac:dyDescent="0.25">
      <c r="A14" s="87" t="s">
        <v>3589</v>
      </c>
      <c r="B14" s="161"/>
      <c r="C14" s="95" t="s">
        <v>748</v>
      </c>
      <c r="D14" s="95" t="s">
        <v>1876</v>
      </c>
      <c r="E14" s="85" t="s">
        <v>839</v>
      </c>
      <c r="F14" s="87" t="s">
        <v>840</v>
      </c>
      <c r="G14" s="414" t="s">
        <v>3899</v>
      </c>
      <c r="H14" s="156"/>
      <c r="I14" s="95" t="s">
        <v>841</v>
      </c>
      <c r="J14" s="87" t="s">
        <v>811</v>
      </c>
      <c r="K14" s="87">
        <v>41</v>
      </c>
      <c r="L14" s="89"/>
      <c r="M14" s="89"/>
      <c r="N14" s="89"/>
      <c r="O14" s="161" t="s">
        <v>842</v>
      </c>
      <c r="P14" s="95" t="s">
        <v>843</v>
      </c>
      <c r="Q14" s="87" t="s">
        <v>844</v>
      </c>
      <c r="R14" s="87" t="s">
        <v>306</v>
      </c>
      <c r="S14" s="95" t="s">
        <v>845</v>
      </c>
      <c r="T14" s="170" t="s">
        <v>3592</v>
      </c>
      <c r="U14" s="161" t="s">
        <v>3593</v>
      </c>
      <c r="V14" s="170" t="s">
        <v>3594</v>
      </c>
      <c r="W14" s="161" t="s">
        <v>838</v>
      </c>
      <c r="X14" s="85" t="s">
        <v>839</v>
      </c>
      <c r="Y14" s="306">
        <v>20200000</v>
      </c>
      <c r="Z14" s="171">
        <v>43704</v>
      </c>
      <c r="AA14" s="171">
        <v>43979</v>
      </c>
      <c r="AB14" s="324" t="s">
        <v>846</v>
      </c>
      <c r="AC14" s="95" t="s">
        <v>847</v>
      </c>
      <c r="AD14" s="168" t="s">
        <v>3819</v>
      </c>
      <c r="AE14" s="102">
        <v>0.25</v>
      </c>
      <c r="AF14" s="102">
        <v>0</v>
      </c>
      <c r="AG14" s="89" t="s">
        <v>991</v>
      </c>
      <c r="AH14" s="363" t="s">
        <v>3820</v>
      </c>
      <c r="AI14" s="89"/>
      <c r="AJ14" s="95" t="s">
        <v>3679</v>
      </c>
      <c r="AK14" s="89">
        <v>50</v>
      </c>
      <c r="AL14" s="89"/>
      <c r="AM14" s="95" t="s">
        <v>3607</v>
      </c>
    </row>
    <row r="15" spans="1:39" ht="115.5" x14ac:dyDescent="0.25">
      <c r="A15" s="87" t="s">
        <v>3589</v>
      </c>
      <c r="B15" s="161"/>
      <c r="C15" s="95" t="s">
        <v>748</v>
      </c>
      <c r="D15" s="95" t="s">
        <v>1876</v>
      </c>
      <c r="E15" s="85" t="s">
        <v>849</v>
      </c>
      <c r="F15" s="87" t="s">
        <v>840</v>
      </c>
      <c r="G15" s="414" t="s">
        <v>3899</v>
      </c>
      <c r="H15" s="156"/>
      <c r="I15" s="95" t="s">
        <v>841</v>
      </c>
      <c r="J15" s="87" t="s">
        <v>3091</v>
      </c>
      <c r="K15" s="87">
        <v>61</v>
      </c>
      <c r="L15" s="89"/>
      <c r="M15" s="89"/>
      <c r="N15" s="89"/>
      <c r="O15" s="161" t="s">
        <v>850</v>
      </c>
      <c r="P15" s="95" t="s">
        <v>851</v>
      </c>
      <c r="Q15" s="87" t="s">
        <v>852</v>
      </c>
      <c r="R15" s="87" t="s">
        <v>306</v>
      </c>
      <c r="S15" s="95" t="s">
        <v>845</v>
      </c>
      <c r="T15" s="170" t="s">
        <v>3592</v>
      </c>
      <c r="U15" s="161" t="s">
        <v>3593</v>
      </c>
      <c r="V15" s="170" t="s">
        <v>3594</v>
      </c>
      <c r="W15" s="161" t="s">
        <v>848</v>
      </c>
      <c r="X15" s="85" t="s">
        <v>849</v>
      </c>
      <c r="Y15" s="306" t="s">
        <v>853</v>
      </c>
      <c r="Z15" s="171">
        <v>43704</v>
      </c>
      <c r="AA15" s="171">
        <v>43979</v>
      </c>
      <c r="AB15" s="324" t="s">
        <v>846</v>
      </c>
      <c r="AC15" s="95" t="s">
        <v>854</v>
      </c>
      <c r="AD15" s="168" t="s">
        <v>3819</v>
      </c>
      <c r="AE15" s="102">
        <v>0.38</v>
      </c>
      <c r="AF15" s="102">
        <v>0</v>
      </c>
      <c r="AG15" s="89" t="s">
        <v>991</v>
      </c>
      <c r="AH15" s="363" t="s">
        <v>855</v>
      </c>
      <c r="AI15" s="89"/>
      <c r="AJ15" s="95" t="s">
        <v>3679</v>
      </c>
      <c r="AK15" s="89">
        <v>80</v>
      </c>
      <c r="AL15" s="89"/>
      <c r="AM15" s="95" t="s">
        <v>3607</v>
      </c>
    </row>
    <row r="16" spans="1:39" ht="82.5" hidden="1" x14ac:dyDescent="0.25">
      <c r="A16" s="83" t="s">
        <v>3589</v>
      </c>
      <c r="B16" s="162"/>
      <c r="C16" s="96" t="s">
        <v>748</v>
      </c>
      <c r="D16" s="96" t="s">
        <v>1876</v>
      </c>
      <c r="E16" s="81" t="s">
        <v>857</v>
      </c>
      <c r="F16" s="83" t="s">
        <v>840</v>
      </c>
      <c r="G16" s="415" t="s">
        <v>3899</v>
      </c>
      <c r="H16" s="359"/>
      <c r="I16" s="96" t="s">
        <v>841</v>
      </c>
      <c r="J16" s="83" t="s">
        <v>811</v>
      </c>
      <c r="K16" s="83">
        <v>30</v>
      </c>
      <c r="L16" s="84"/>
      <c r="M16" s="84"/>
      <c r="N16" s="84"/>
      <c r="O16" s="162" t="s">
        <v>858</v>
      </c>
      <c r="P16" s="96" t="s">
        <v>859</v>
      </c>
      <c r="Q16" s="83" t="s">
        <v>860</v>
      </c>
      <c r="R16" s="83" t="s">
        <v>306</v>
      </c>
      <c r="S16" s="96" t="s">
        <v>845</v>
      </c>
      <c r="T16" s="173" t="s">
        <v>3595</v>
      </c>
      <c r="U16" s="162" t="s">
        <v>3596</v>
      </c>
      <c r="V16" s="173" t="s">
        <v>3595</v>
      </c>
      <c r="W16" s="162" t="s">
        <v>856</v>
      </c>
      <c r="X16" s="81" t="s">
        <v>857</v>
      </c>
      <c r="Y16" s="307" t="s">
        <v>861</v>
      </c>
      <c r="Z16" s="199">
        <v>43704</v>
      </c>
      <c r="AA16" s="199">
        <v>43979</v>
      </c>
      <c r="AB16" s="323" t="s">
        <v>862</v>
      </c>
      <c r="AC16" s="96" t="s">
        <v>863</v>
      </c>
      <c r="AD16" s="167" t="s">
        <v>3819</v>
      </c>
      <c r="AE16" s="165">
        <v>1</v>
      </c>
      <c r="AF16" s="165">
        <v>0</v>
      </c>
      <c r="AG16" s="84" t="s">
        <v>991</v>
      </c>
      <c r="AH16" s="362" t="s">
        <v>3874</v>
      </c>
      <c r="AI16" s="84"/>
      <c r="AJ16" s="96" t="s">
        <v>3679</v>
      </c>
      <c r="AK16" s="84">
        <v>40</v>
      </c>
      <c r="AL16" s="84"/>
      <c r="AM16" s="96" t="s">
        <v>3607</v>
      </c>
    </row>
    <row r="17" spans="1:39" ht="82.5" x14ac:dyDescent="0.25">
      <c r="A17" s="87" t="s">
        <v>3589</v>
      </c>
      <c r="B17" s="161"/>
      <c r="C17" s="95" t="s">
        <v>748</v>
      </c>
      <c r="D17" s="95" t="s">
        <v>1876</v>
      </c>
      <c r="E17" s="85" t="s">
        <v>865</v>
      </c>
      <c r="F17" s="87" t="s">
        <v>840</v>
      </c>
      <c r="G17" s="414" t="s">
        <v>3899</v>
      </c>
      <c r="H17" s="156"/>
      <c r="I17" s="95" t="s">
        <v>841</v>
      </c>
      <c r="J17" s="87" t="s">
        <v>811</v>
      </c>
      <c r="K17" s="87">
        <v>36</v>
      </c>
      <c r="L17" s="89"/>
      <c r="M17" s="89"/>
      <c r="N17" s="89"/>
      <c r="O17" s="161" t="s">
        <v>866</v>
      </c>
      <c r="P17" s="95" t="s">
        <v>867</v>
      </c>
      <c r="Q17" s="87" t="s">
        <v>868</v>
      </c>
      <c r="R17" s="87" t="s">
        <v>306</v>
      </c>
      <c r="S17" s="95" t="s">
        <v>845</v>
      </c>
      <c r="T17" s="170" t="s">
        <v>920</v>
      </c>
      <c r="U17" s="161" t="s">
        <v>3597</v>
      </c>
      <c r="V17" s="170" t="s">
        <v>920</v>
      </c>
      <c r="W17" s="161" t="s">
        <v>864</v>
      </c>
      <c r="X17" s="85" t="s">
        <v>865</v>
      </c>
      <c r="Y17" s="306" t="s">
        <v>869</v>
      </c>
      <c r="Z17" s="171">
        <v>43704</v>
      </c>
      <c r="AA17" s="171">
        <v>43979</v>
      </c>
      <c r="AB17" s="324" t="s">
        <v>862</v>
      </c>
      <c r="AC17" s="95" t="s">
        <v>870</v>
      </c>
      <c r="AD17" s="168" t="s">
        <v>3819</v>
      </c>
      <c r="AE17" s="102">
        <v>0.57999999999999996</v>
      </c>
      <c r="AF17" s="102">
        <v>0</v>
      </c>
      <c r="AG17" s="89" t="s">
        <v>991</v>
      </c>
      <c r="AH17" s="363" t="s">
        <v>871</v>
      </c>
      <c r="AI17" s="89"/>
      <c r="AJ17" s="95" t="s">
        <v>3679</v>
      </c>
      <c r="AK17" s="89">
        <v>40</v>
      </c>
      <c r="AL17" s="89"/>
      <c r="AM17" s="95" t="s">
        <v>3607</v>
      </c>
    </row>
    <row r="18" spans="1:39" ht="148.5" x14ac:dyDescent="0.25">
      <c r="A18" s="87" t="s">
        <v>3589</v>
      </c>
      <c r="B18" s="161"/>
      <c r="C18" s="95" t="s">
        <v>748</v>
      </c>
      <c r="D18" s="95" t="s">
        <v>1876</v>
      </c>
      <c r="E18" s="85" t="s">
        <v>873</v>
      </c>
      <c r="F18" s="87" t="s">
        <v>840</v>
      </c>
      <c r="G18" s="414" t="s">
        <v>3899</v>
      </c>
      <c r="H18" s="156">
        <v>260677511.59</v>
      </c>
      <c r="I18" s="95" t="s">
        <v>841</v>
      </c>
      <c r="J18" s="87" t="s">
        <v>3091</v>
      </c>
      <c r="K18" s="95" t="s">
        <v>3682</v>
      </c>
      <c r="L18" s="89"/>
      <c r="M18" s="89"/>
      <c r="N18" s="89"/>
      <c r="O18" s="161" t="s">
        <v>874</v>
      </c>
      <c r="P18" s="95" t="s">
        <v>875</v>
      </c>
      <c r="Q18" s="87" t="s">
        <v>868</v>
      </c>
      <c r="R18" s="87" t="s">
        <v>306</v>
      </c>
      <c r="S18" s="95" t="s">
        <v>845</v>
      </c>
      <c r="T18" s="170" t="s">
        <v>920</v>
      </c>
      <c r="U18" s="161" t="s">
        <v>3597</v>
      </c>
      <c r="V18" s="170" t="s">
        <v>920</v>
      </c>
      <c r="W18" s="161" t="s">
        <v>872</v>
      </c>
      <c r="X18" s="85" t="s">
        <v>873</v>
      </c>
      <c r="Y18" s="306" t="s">
        <v>876</v>
      </c>
      <c r="Z18" s="171">
        <v>43704</v>
      </c>
      <c r="AA18" s="171">
        <v>43979</v>
      </c>
      <c r="AB18" s="324" t="s">
        <v>862</v>
      </c>
      <c r="AC18" s="95" t="s">
        <v>877</v>
      </c>
      <c r="AD18" s="168" t="s">
        <v>3819</v>
      </c>
      <c r="AE18" s="102">
        <v>0.88</v>
      </c>
      <c r="AF18" s="102">
        <v>0</v>
      </c>
      <c r="AG18" s="89" t="s">
        <v>991</v>
      </c>
      <c r="AH18" s="363"/>
      <c r="AI18" s="89"/>
      <c r="AJ18" s="95" t="s">
        <v>3679</v>
      </c>
      <c r="AK18" s="89">
        <v>100</v>
      </c>
      <c r="AL18" s="89"/>
      <c r="AM18" s="95" t="s">
        <v>3607</v>
      </c>
    </row>
    <row r="19" spans="1:39" ht="66" x14ac:dyDescent="0.25">
      <c r="A19" s="87" t="s">
        <v>3589</v>
      </c>
      <c r="B19" s="161"/>
      <c r="C19" s="95" t="s">
        <v>748</v>
      </c>
      <c r="D19" s="95" t="s">
        <v>1876</v>
      </c>
      <c r="E19" s="85" t="s">
        <v>879</v>
      </c>
      <c r="F19" s="87" t="s">
        <v>840</v>
      </c>
      <c r="G19" s="414" t="s">
        <v>3899</v>
      </c>
      <c r="H19" s="156">
        <v>21804000</v>
      </c>
      <c r="I19" s="95" t="s">
        <v>841</v>
      </c>
      <c r="J19" s="87" t="s">
        <v>811</v>
      </c>
      <c r="K19" s="87">
        <v>42</v>
      </c>
      <c r="L19" s="89"/>
      <c r="M19" s="89"/>
      <c r="N19" s="89"/>
      <c r="O19" s="161" t="s">
        <v>880</v>
      </c>
      <c r="P19" s="95" t="s">
        <v>881</v>
      </c>
      <c r="Q19" s="87" t="s">
        <v>882</v>
      </c>
      <c r="R19" s="87" t="s">
        <v>306</v>
      </c>
      <c r="S19" s="95" t="s">
        <v>845</v>
      </c>
      <c r="T19" s="170" t="s">
        <v>3598</v>
      </c>
      <c r="U19" s="161" t="s">
        <v>3599</v>
      </c>
      <c r="V19" s="170" t="s">
        <v>3600</v>
      </c>
      <c r="W19" s="161" t="s">
        <v>878</v>
      </c>
      <c r="X19" s="85" t="s">
        <v>879</v>
      </c>
      <c r="Y19" s="306" t="s">
        <v>883</v>
      </c>
      <c r="Z19" s="171">
        <v>43704</v>
      </c>
      <c r="AA19" s="171">
        <v>43979</v>
      </c>
      <c r="AB19" s="324" t="s">
        <v>862</v>
      </c>
      <c r="AC19" s="95" t="s">
        <v>884</v>
      </c>
      <c r="AD19" s="168" t="s">
        <v>3875</v>
      </c>
      <c r="AE19" s="102">
        <v>0.38</v>
      </c>
      <c r="AF19" s="102">
        <v>0</v>
      </c>
      <c r="AG19" s="89" t="s">
        <v>991</v>
      </c>
      <c r="AH19" s="363" t="s">
        <v>871</v>
      </c>
      <c r="AI19" s="89"/>
      <c r="AJ19" s="95" t="s">
        <v>3679</v>
      </c>
      <c r="AK19" s="89">
        <v>50</v>
      </c>
      <c r="AL19" s="89"/>
      <c r="AM19" s="95" t="s">
        <v>3607</v>
      </c>
    </row>
    <row r="20" spans="1:39" ht="82.5" x14ac:dyDescent="0.25">
      <c r="A20" s="87" t="s">
        <v>3589</v>
      </c>
      <c r="B20" s="161"/>
      <c r="C20" s="95" t="s">
        <v>748</v>
      </c>
      <c r="D20" s="95" t="s">
        <v>1876</v>
      </c>
      <c r="E20" s="85" t="s">
        <v>886</v>
      </c>
      <c r="F20" s="87" t="s">
        <v>840</v>
      </c>
      <c r="G20" s="414" t="s">
        <v>3899</v>
      </c>
      <c r="H20" s="156">
        <v>96950894.400000006</v>
      </c>
      <c r="I20" s="95" t="s">
        <v>841</v>
      </c>
      <c r="J20" s="87" t="s">
        <v>3091</v>
      </c>
      <c r="K20" s="87"/>
      <c r="L20" s="89"/>
      <c r="M20" s="89"/>
      <c r="N20" s="89"/>
      <c r="O20" s="161" t="s">
        <v>887</v>
      </c>
      <c r="P20" s="95" t="s">
        <v>888</v>
      </c>
      <c r="Q20" s="87" t="s">
        <v>889</v>
      </c>
      <c r="R20" s="87" t="s">
        <v>306</v>
      </c>
      <c r="S20" s="95" t="s">
        <v>845</v>
      </c>
      <c r="T20" s="170" t="s">
        <v>3598</v>
      </c>
      <c r="U20" s="161" t="s">
        <v>3599</v>
      </c>
      <c r="V20" s="170" t="s">
        <v>3600</v>
      </c>
      <c r="W20" s="161" t="s">
        <v>885</v>
      </c>
      <c r="X20" s="85" t="s">
        <v>886</v>
      </c>
      <c r="Y20" s="306" t="s">
        <v>890</v>
      </c>
      <c r="Z20" s="171">
        <v>43704</v>
      </c>
      <c r="AA20" s="171">
        <v>43979</v>
      </c>
      <c r="AB20" s="324" t="s">
        <v>862</v>
      </c>
      <c r="AC20" s="95" t="s">
        <v>891</v>
      </c>
      <c r="AD20" s="168" t="s">
        <v>3875</v>
      </c>
      <c r="AE20" s="102">
        <v>0.45</v>
      </c>
      <c r="AF20" s="102">
        <v>0</v>
      </c>
      <c r="AG20" s="89" t="s">
        <v>991</v>
      </c>
      <c r="AH20" s="363" t="s">
        <v>892</v>
      </c>
      <c r="AI20" s="89"/>
      <c r="AJ20" s="95" t="s">
        <v>3679</v>
      </c>
      <c r="AK20" s="89">
        <v>80</v>
      </c>
      <c r="AL20" s="89"/>
      <c r="AM20" s="95" t="s">
        <v>3607</v>
      </c>
    </row>
    <row r="21" spans="1:39" ht="66" x14ac:dyDescent="0.25">
      <c r="A21" s="87" t="s">
        <v>3589</v>
      </c>
      <c r="B21" s="161"/>
      <c r="C21" s="95" t="s">
        <v>748</v>
      </c>
      <c r="D21" s="95" t="s">
        <v>1876</v>
      </c>
      <c r="E21" s="85" t="s">
        <v>894</v>
      </c>
      <c r="F21" s="87" t="s">
        <v>840</v>
      </c>
      <c r="G21" s="414" t="s">
        <v>3899</v>
      </c>
      <c r="H21" s="156">
        <v>31122916</v>
      </c>
      <c r="I21" s="95" t="s">
        <v>841</v>
      </c>
      <c r="J21" s="87" t="s">
        <v>811</v>
      </c>
      <c r="K21" s="87">
        <v>52</v>
      </c>
      <c r="L21" s="89"/>
      <c r="M21" s="89"/>
      <c r="N21" s="89"/>
      <c r="O21" s="161" t="s">
        <v>895</v>
      </c>
      <c r="P21" s="95" t="s">
        <v>896</v>
      </c>
      <c r="Q21" s="87" t="s">
        <v>897</v>
      </c>
      <c r="R21" s="87" t="s">
        <v>306</v>
      </c>
      <c r="S21" s="95" t="s">
        <v>845</v>
      </c>
      <c r="T21" s="170" t="s">
        <v>3601</v>
      </c>
      <c r="U21" s="161" t="s">
        <v>3602</v>
      </c>
      <c r="V21" s="170" t="s">
        <v>3602</v>
      </c>
      <c r="W21" s="161" t="s">
        <v>893</v>
      </c>
      <c r="X21" s="85" t="s">
        <v>894</v>
      </c>
      <c r="Y21" s="306" t="s">
        <v>898</v>
      </c>
      <c r="Z21" s="171">
        <v>43704</v>
      </c>
      <c r="AA21" s="171">
        <v>43979</v>
      </c>
      <c r="AB21" s="324" t="s">
        <v>862</v>
      </c>
      <c r="AC21" s="95" t="s">
        <v>899</v>
      </c>
      <c r="AD21" s="168" t="s">
        <v>3875</v>
      </c>
      <c r="AE21" s="102">
        <v>0.9</v>
      </c>
      <c r="AF21" s="102">
        <v>0</v>
      </c>
      <c r="AG21" s="89" t="s">
        <v>991</v>
      </c>
      <c r="AH21" s="363"/>
      <c r="AI21" s="89"/>
      <c r="AJ21" s="95" t="s">
        <v>3679</v>
      </c>
      <c r="AK21" s="89">
        <v>60</v>
      </c>
      <c r="AL21" s="89"/>
      <c r="AM21" s="95" t="s">
        <v>3607</v>
      </c>
    </row>
    <row r="22" spans="1:39" ht="82.5" x14ac:dyDescent="0.25">
      <c r="A22" s="87" t="s">
        <v>3589</v>
      </c>
      <c r="B22" s="161"/>
      <c r="C22" s="95" t="s">
        <v>748</v>
      </c>
      <c r="D22" s="95" t="s">
        <v>1876</v>
      </c>
      <c r="E22" s="85" t="s">
        <v>901</v>
      </c>
      <c r="F22" s="87" t="s">
        <v>840</v>
      </c>
      <c r="G22" s="414" t="s">
        <v>3899</v>
      </c>
      <c r="H22" s="156">
        <v>227377306.05000001</v>
      </c>
      <c r="I22" s="95" t="s">
        <v>841</v>
      </c>
      <c r="J22" s="87" t="s">
        <v>3091</v>
      </c>
      <c r="K22" s="87">
        <v>52</v>
      </c>
      <c r="L22" s="89"/>
      <c r="M22" s="89"/>
      <c r="N22" s="89"/>
      <c r="O22" s="161" t="s">
        <v>902</v>
      </c>
      <c r="P22" s="95" t="s">
        <v>903</v>
      </c>
      <c r="Q22" s="87" t="s">
        <v>904</v>
      </c>
      <c r="R22" s="87" t="s">
        <v>306</v>
      </c>
      <c r="S22" s="95" t="s">
        <v>845</v>
      </c>
      <c r="T22" s="170" t="s">
        <v>3601</v>
      </c>
      <c r="U22" s="161" t="s">
        <v>3602</v>
      </c>
      <c r="V22" s="170" t="s">
        <v>3602</v>
      </c>
      <c r="W22" s="161" t="s">
        <v>900</v>
      </c>
      <c r="X22" s="85" t="s">
        <v>901</v>
      </c>
      <c r="Y22" s="306" t="s">
        <v>905</v>
      </c>
      <c r="Z22" s="171">
        <v>43704</v>
      </c>
      <c r="AA22" s="171">
        <v>43979</v>
      </c>
      <c r="AB22" s="324" t="s">
        <v>862</v>
      </c>
      <c r="AC22" s="95" t="s">
        <v>906</v>
      </c>
      <c r="AD22" s="168" t="s">
        <v>3875</v>
      </c>
      <c r="AE22" s="102">
        <v>0.33</v>
      </c>
      <c r="AF22" s="102">
        <v>0</v>
      </c>
      <c r="AG22" s="89" t="s">
        <v>991</v>
      </c>
      <c r="AH22" s="363" t="s">
        <v>907</v>
      </c>
      <c r="AI22" s="89"/>
      <c r="AJ22" s="95" t="s">
        <v>3679</v>
      </c>
      <c r="AK22" s="89">
        <v>100</v>
      </c>
      <c r="AL22" s="89"/>
      <c r="AM22" s="95" t="s">
        <v>3607</v>
      </c>
    </row>
    <row r="23" spans="1:39" ht="66" hidden="1" x14ac:dyDescent="0.25">
      <c r="A23" s="83" t="s">
        <v>3589</v>
      </c>
      <c r="B23" s="162"/>
      <c r="C23" s="96" t="s">
        <v>748</v>
      </c>
      <c r="D23" s="96" t="s">
        <v>1876</v>
      </c>
      <c r="E23" s="81" t="s">
        <v>909</v>
      </c>
      <c r="F23" s="83" t="s">
        <v>840</v>
      </c>
      <c r="G23" s="415" t="s">
        <v>3899</v>
      </c>
      <c r="H23" s="359">
        <v>31424764.210000001</v>
      </c>
      <c r="I23" s="96" t="s">
        <v>841</v>
      </c>
      <c r="J23" s="83" t="s">
        <v>811</v>
      </c>
      <c r="K23" s="83">
        <v>42</v>
      </c>
      <c r="L23" s="84"/>
      <c r="M23" s="84"/>
      <c r="N23" s="84"/>
      <c r="O23" s="162" t="s">
        <v>910</v>
      </c>
      <c r="P23" s="96" t="s">
        <v>911</v>
      </c>
      <c r="Q23" s="83" t="s">
        <v>912</v>
      </c>
      <c r="R23" s="83" t="s">
        <v>306</v>
      </c>
      <c r="S23" s="96" t="s">
        <v>845</v>
      </c>
      <c r="T23" s="173" t="s">
        <v>3603</v>
      </c>
      <c r="U23" s="162" t="s">
        <v>3604</v>
      </c>
      <c r="V23" s="173" t="s">
        <v>3604</v>
      </c>
      <c r="W23" s="162" t="s">
        <v>908</v>
      </c>
      <c r="X23" s="81" t="s">
        <v>909</v>
      </c>
      <c r="Y23" s="307" t="s">
        <v>913</v>
      </c>
      <c r="Z23" s="199">
        <v>43704</v>
      </c>
      <c r="AA23" s="199">
        <v>43979</v>
      </c>
      <c r="AB23" s="323" t="s">
        <v>862</v>
      </c>
      <c r="AC23" s="96" t="s">
        <v>914</v>
      </c>
      <c r="AD23" s="167" t="s">
        <v>3875</v>
      </c>
      <c r="AE23" s="165">
        <v>1</v>
      </c>
      <c r="AF23" s="165">
        <v>0</v>
      </c>
      <c r="AG23" s="84" t="s">
        <v>991</v>
      </c>
      <c r="AH23" s="362" t="s">
        <v>3874</v>
      </c>
      <c r="AI23" s="84"/>
      <c r="AJ23" s="96" t="s">
        <v>3679</v>
      </c>
      <c r="AK23" s="84">
        <v>50</v>
      </c>
      <c r="AL23" s="84"/>
      <c r="AM23" s="96" t="s">
        <v>3607</v>
      </c>
    </row>
    <row r="24" spans="1:39" ht="82.5" x14ac:dyDescent="0.25">
      <c r="A24" s="87" t="s">
        <v>3589</v>
      </c>
      <c r="B24" s="161"/>
      <c r="C24" s="95" t="s">
        <v>748</v>
      </c>
      <c r="D24" s="95" t="s">
        <v>1876</v>
      </c>
      <c r="E24" s="85" t="s">
        <v>916</v>
      </c>
      <c r="F24" s="87" t="s">
        <v>840</v>
      </c>
      <c r="G24" s="414" t="s">
        <v>3899</v>
      </c>
      <c r="H24" s="156">
        <v>67575851.359999999</v>
      </c>
      <c r="I24" s="95" t="s">
        <v>841</v>
      </c>
      <c r="J24" s="87" t="s">
        <v>3091</v>
      </c>
      <c r="K24" s="87">
        <v>42</v>
      </c>
      <c r="L24" s="89"/>
      <c r="M24" s="89"/>
      <c r="N24" s="89"/>
      <c r="O24" s="161" t="s">
        <v>917</v>
      </c>
      <c r="P24" s="95" t="s">
        <v>911</v>
      </c>
      <c r="Q24" s="87" t="s">
        <v>912</v>
      </c>
      <c r="R24" s="87" t="s">
        <v>306</v>
      </c>
      <c r="S24" s="95" t="s">
        <v>845</v>
      </c>
      <c r="T24" s="170" t="s">
        <v>3603</v>
      </c>
      <c r="U24" s="161" t="s">
        <v>3604</v>
      </c>
      <c r="V24" s="170" t="s">
        <v>3604</v>
      </c>
      <c r="W24" s="161" t="s">
        <v>915</v>
      </c>
      <c r="X24" s="85" t="s">
        <v>916</v>
      </c>
      <c r="Y24" s="306">
        <v>67575851.359999999</v>
      </c>
      <c r="Z24" s="171">
        <v>43704</v>
      </c>
      <c r="AA24" s="171">
        <v>43979</v>
      </c>
      <c r="AB24" s="324" t="s">
        <v>862</v>
      </c>
      <c r="AC24" s="95" t="s">
        <v>906</v>
      </c>
      <c r="AD24" s="168" t="s">
        <v>3875</v>
      </c>
      <c r="AE24" s="102">
        <v>0.35</v>
      </c>
      <c r="AF24" s="102">
        <v>0</v>
      </c>
      <c r="AG24" s="89" t="s">
        <v>991</v>
      </c>
      <c r="AH24" s="363" t="s">
        <v>907</v>
      </c>
      <c r="AI24" s="89"/>
      <c r="AJ24" s="95" t="s">
        <v>3679</v>
      </c>
      <c r="AK24" s="89">
        <v>80</v>
      </c>
      <c r="AL24" s="89"/>
      <c r="AM24" s="95" t="s">
        <v>3607</v>
      </c>
    </row>
    <row r="25" spans="1:39" ht="49.5" hidden="1" x14ac:dyDescent="0.25">
      <c r="A25" s="83" t="s">
        <v>3590</v>
      </c>
      <c r="B25" s="162"/>
      <c r="C25" s="96" t="s">
        <v>748</v>
      </c>
      <c r="D25" s="96" t="s">
        <v>1876</v>
      </c>
      <c r="E25" s="81" t="s">
        <v>919</v>
      </c>
      <c r="F25" s="83"/>
      <c r="G25" s="96" t="s">
        <v>163</v>
      </c>
      <c r="H25" s="157">
        <v>100000000</v>
      </c>
      <c r="I25" s="96" t="s">
        <v>841</v>
      </c>
      <c r="J25" s="83" t="s">
        <v>3591</v>
      </c>
      <c r="K25" s="83"/>
      <c r="L25" s="84"/>
      <c r="M25" s="84"/>
      <c r="N25" s="84"/>
      <c r="O25" s="173"/>
      <c r="P25" s="83"/>
      <c r="Q25" s="83"/>
      <c r="R25" s="83" t="s">
        <v>306</v>
      </c>
      <c r="S25" s="96" t="s">
        <v>845</v>
      </c>
      <c r="T25" s="173" t="s">
        <v>3598</v>
      </c>
      <c r="U25" s="162" t="s">
        <v>3605</v>
      </c>
      <c r="V25" s="173" t="s">
        <v>3606</v>
      </c>
      <c r="W25" s="162" t="s">
        <v>918</v>
      </c>
      <c r="X25" s="81" t="s">
        <v>919</v>
      </c>
      <c r="Y25" s="307"/>
      <c r="Z25" s="83"/>
      <c r="AA25" s="83" t="s">
        <v>921</v>
      </c>
      <c r="AB25" s="323" t="s">
        <v>922</v>
      </c>
      <c r="AC25" s="96" t="s">
        <v>923</v>
      </c>
      <c r="AD25" s="167" t="s">
        <v>3875</v>
      </c>
      <c r="AE25" s="165">
        <v>1</v>
      </c>
      <c r="AF25" s="165">
        <v>0</v>
      </c>
      <c r="AG25" s="84" t="s">
        <v>3608</v>
      </c>
      <c r="AH25" s="162" t="s">
        <v>3821</v>
      </c>
      <c r="AI25" s="84"/>
      <c r="AJ25" s="84" t="s">
        <v>3609</v>
      </c>
      <c r="AK25" s="84">
        <v>30</v>
      </c>
      <c r="AL25" s="84"/>
      <c r="AM25" s="81" t="s">
        <v>3610</v>
      </c>
    </row>
    <row r="26" spans="1:39" ht="82.5" hidden="1" x14ac:dyDescent="0.25">
      <c r="A26" s="92"/>
      <c r="B26" s="163" t="s">
        <v>925</v>
      </c>
      <c r="C26" s="97" t="s">
        <v>748</v>
      </c>
      <c r="D26" s="97" t="s">
        <v>926</v>
      </c>
      <c r="E26" s="97" t="s">
        <v>925</v>
      </c>
      <c r="F26" s="92" t="s">
        <v>927</v>
      </c>
      <c r="G26" s="97"/>
      <c r="H26" s="108"/>
      <c r="I26" s="97" t="s">
        <v>928</v>
      </c>
      <c r="J26" s="97" t="s">
        <v>929</v>
      </c>
      <c r="K26" s="97" t="s">
        <v>929</v>
      </c>
      <c r="L26" s="97" t="s">
        <v>929</v>
      </c>
      <c r="M26" s="92"/>
      <c r="N26" s="97" t="s">
        <v>929</v>
      </c>
      <c r="O26" s="174"/>
      <c r="P26" s="92"/>
      <c r="Q26" s="92"/>
      <c r="R26" s="92" t="s">
        <v>930</v>
      </c>
      <c r="S26" s="92"/>
      <c r="T26" s="92"/>
      <c r="U26" s="97"/>
      <c r="V26" s="92" t="s">
        <v>931</v>
      </c>
      <c r="W26" s="92"/>
      <c r="X26" s="97" t="s">
        <v>925</v>
      </c>
      <c r="Y26" s="118"/>
      <c r="Z26" s="92"/>
      <c r="AA26" s="92"/>
      <c r="AB26" s="225"/>
      <c r="AC26" s="97"/>
      <c r="AD26" s="169"/>
      <c r="AE26" s="166"/>
      <c r="AF26" s="166"/>
      <c r="AG26" s="163" t="s">
        <v>932</v>
      </c>
      <c r="AH26" s="163"/>
      <c r="AI26" s="92"/>
      <c r="AJ26" s="97" t="s">
        <v>929</v>
      </c>
      <c r="AK26" s="92"/>
      <c r="AL26" s="92">
        <v>2020</v>
      </c>
      <c r="AM26" s="97"/>
    </row>
    <row r="27" spans="1:39" ht="99" hidden="1" x14ac:dyDescent="0.25">
      <c r="A27" s="92"/>
      <c r="B27" s="163" t="s">
        <v>933</v>
      </c>
      <c r="C27" s="97" t="s">
        <v>748</v>
      </c>
      <c r="D27" s="97" t="s">
        <v>926</v>
      </c>
      <c r="E27" s="90" t="s">
        <v>933</v>
      </c>
      <c r="F27" s="92" t="s">
        <v>927</v>
      </c>
      <c r="G27" s="97"/>
      <c r="H27" s="108"/>
      <c r="I27" s="97" t="s">
        <v>928</v>
      </c>
      <c r="J27" s="97" t="s">
        <v>934</v>
      </c>
      <c r="K27" s="97" t="s">
        <v>934</v>
      </c>
      <c r="L27" s="97" t="s">
        <v>935</v>
      </c>
      <c r="M27" s="94"/>
      <c r="N27" s="97" t="s">
        <v>934</v>
      </c>
      <c r="O27" s="163" t="s">
        <v>3705</v>
      </c>
      <c r="P27" s="97" t="s">
        <v>936</v>
      </c>
      <c r="Q27" s="97" t="s">
        <v>937</v>
      </c>
      <c r="R27" s="92" t="s">
        <v>2</v>
      </c>
      <c r="S27" s="92" t="s">
        <v>11</v>
      </c>
      <c r="T27" s="92" t="s">
        <v>938</v>
      </c>
      <c r="U27" s="97" t="s">
        <v>939</v>
      </c>
      <c r="V27" s="97" t="s">
        <v>940</v>
      </c>
      <c r="W27" s="94"/>
      <c r="X27" s="90" t="s">
        <v>933</v>
      </c>
      <c r="Y27" s="118"/>
      <c r="Z27" s="92"/>
      <c r="AA27" s="94"/>
      <c r="AB27" s="225"/>
      <c r="AC27" s="97"/>
      <c r="AD27" s="169"/>
      <c r="AE27" s="166"/>
      <c r="AF27" s="166"/>
      <c r="AG27" s="97" t="s">
        <v>941</v>
      </c>
      <c r="AH27" s="163"/>
      <c r="AI27" s="94"/>
      <c r="AJ27" s="97" t="s">
        <v>942</v>
      </c>
      <c r="AK27" s="94"/>
      <c r="AL27" s="92">
        <v>2020</v>
      </c>
      <c r="AM27" s="90"/>
    </row>
    <row r="28" spans="1:39" ht="66" hidden="1" x14ac:dyDescent="0.25">
      <c r="A28" s="92"/>
      <c r="B28" s="163" t="s">
        <v>943</v>
      </c>
      <c r="C28" s="97" t="s">
        <v>748</v>
      </c>
      <c r="D28" s="97" t="s">
        <v>926</v>
      </c>
      <c r="E28" s="90" t="s">
        <v>943</v>
      </c>
      <c r="F28" s="92" t="s">
        <v>927</v>
      </c>
      <c r="G28" s="97"/>
      <c r="H28" s="108"/>
      <c r="I28" s="97" t="s">
        <v>928</v>
      </c>
      <c r="J28" s="97" t="s">
        <v>944</v>
      </c>
      <c r="K28" s="97" t="s">
        <v>944</v>
      </c>
      <c r="L28" s="97" t="s">
        <v>944</v>
      </c>
      <c r="M28" s="94"/>
      <c r="N28" s="97" t="s">
        <v>944</v>
      </c>
      <c r="O28" s="174"/>
      <c r="P28" s="92"/>
      <c r="Q28" s="92"/>
      <c r="R28" s="92" t="s">
        <v>3</v>
      </c>
      <c r="S28" s="92" t="s">
        <v>14</v>
      </c>
      <c r="T28" s="92" t="s">
        <v>945</v>
      </c>
      <c r="U28" s="97" t="s">
        <v>945</v>
      </c>
      <c r="V28" s="97" t="s">
        <v>946</v>
      </c>
      <c r="W28" s="94"/>
      <c r="X28" s="90" t="s">
        <v>943</v>
      </c>
      <c r="Y28" s="118"/>
      <c r="Z28" s="92"/>
      <c r="AA28" s="94"/>
      <c r="AB28" s="225"/>
      <c r="AC28" s="97"/>
      <c r="AD28" s="169"/>
      <c r="AE28" s="166"/>
      <c r="AF28" s="166"/>
      <c r="AG28" s="97" t="s">
        <v>947</v>
      </c>
      <c r="AH28" s="163"/>
      <c r="AI28" s="94"/>
      <c r="AJ28" s="97" t="s">
        <v>948</v>
      </c>
      <c r="AK28" s="94"/>
      <c r="AL28" s="92">
        <v>2020</v>
      </c>
      <c r="AM28" s="90"/>
    </row>
    <row r="29" spans="1:39" ht="66" hidden="1" x14ac:dyDescent="0.25">
      <c r="A29" s="92"/>
      <c r="B29" s="163" t="s">
        <v>949</v>
      </c>
      <c r="C29" s="97" t="s">
        <v>748</v>
      </c>
      <c r="D29" s="97" t="s">
        <v>926</v>
      </c>
      <c r="E29" s="90" t="s">
        <v>949</v>
      </c>
      <c r="F29" s="92" t="s">
        <v>950</v>
      </c>
      <c r="G29" s="97"/>
      <c r="H29" s="108"/>
      <c r="I29" s="97" t="s">
        <v>928</v>
      </c>
      <c r="J29" s="97" t="s">
        <v>951</v>
      </c>
      <c r="K29" s="97" t="s">
        <v>951</v>
      </c>
      <c r="L29" s="97" t="s">
        <v>951</v>
      </c>
      <c r="M29" s="94"/>
      <c r="N29" s="97" t="s">
        <v>951</v>
      </c>
      <c r="O29" s="174"/>
      <c r="P29" s="92"/>
      <c r="Q29" s="92"/>
      <c r="R29" s="92" t="s">
        <v>930</v>
      </c>
      <c r="S29" s="92"/>
      <c r="T29" s="92"/>
      <c r="U29" s="97"/>
      <c r="V29" s="97" t="s">
        <v>952</v>
      </c>
      <c r="W29" s="94"/>
      <c r="X29" s="90" t="s">
        <v>949</v>
      </c>
      <c r="Y29" s="118"/>
      <c r="Z29" s="92"/>
      <c r="AA29" s="94"/>
      <c r="AB29" s="225"/>
      <c r="AC29" s="97"/>
      <c r="AD29" s="169"/>
      <c r="AE29" s="166"/>
      <c r="AF29" s="166"/>
      <c r="AG29" s="97" t="s">
        <v>953</v>
      </c>
      <c r="AH29" s="163"/>
      <c r="AI29" s="94"/>
      <c r="AJ29" s="175" t="s">
        <v>954</v>
      </c>
      <c r="AK29" s="94"/>
      <c r="AL29" s="92">
        <v>2020</v>
      </c>
      <c r="AM29" s="90"/>
    </row>
    <row r="30" spans="1:39" ht="132" x14ac:dyDescent="0.25">
      <c r="A30" s="87">
        <v>393</v>
      </c>
      <c r="B30" s="161" t="s">
        <v>955</v>
      </c>
      <c r="C30" s="95" t="s">
        <v>748</v>
      </c>
      <c r="D30" s="95" t="s">
        <v>956</v>
      </c>
      <c r="E30" s="85" t="s">
        <v>955</v>
      </c>
      <c r="F30" s="95" t="s">
        <v>655</v>
      </c>
      <c r="G30" s="95" t="s">
        <v>163</v>
      </c>
      <c r="H30" s="113">
        <v>8551000000</v>
      </c>
      <c r="I30" s="95" t="s">
        <v>928</v>
      </c>
      <c r="J30" s="95" t="s">
        <v>957</v>
      </c>
      <c r="K30" s="95" t="s">
        <v>958</v>
      </c>
      <c r="L30" s="95" t="s">
        <v>958</v>
      </c>
      <c r="M30" s="95" t="s">
        <v>959</v>
      </c>
      <c r="N30" s="95" t="s">
        <v>957</v>
      </c>
      <c r="O30" s="161" t="s">
        <v>3706</v>
      </c>
      <c r="P30" s="95" t="s">
        <v>960</v>
      </c>
      <c r="Q30" s="95" t="s">
        <v>961</v>
      </c>
      <c r="R30" s="95" t="s">
        <v>3</v>
      </c>
      <c r="S30" s="95" t="s">
        <v>962</v>
      </c>
      <c r="T30" s="87" t="s">
        <v>963</v>
      </c>
      <c r="U30" s="95" t="s">
        <v>964</v>
      </c>
      <c r="V30" s="85" t="s">
        <v>965</v>
      </c>
      <c r="W30" s="85" t="s">
        <v>966</v>
      </c>
      <c r="X30" s="85" t="s">
        <v>967</v>
      </c>
      <c r="Y30" s="308" t="s">
        <v>968</v>
      </c>
      <c r="Z30" s="95">
        <v>2019</v>
      </c>
      <c r="AA30" s="86">
        <v>43807</v>
      </c>
      <c r="AB30" s="324" t="s">
        <v>969</v>
      </c>
      <c r="AC30" s="95" t="s">
        <v>970</v>
      </c>
      <c r="AD30" s="168">
        <v>0.45</v>
      </c>
      <c r="AE30" s="102">
        <v>0.32</v>
      </c>
      <c r="AF30" s="102">
        <v>0.2</v>
      </c>
      <c r="AG30" s="85" t="s">
        <v>971</v>
      </c>
      <c r="AH30" s="161" t="s">
        <v>972</v>
      </c>
      <c r="AI30" s="95"/>
      <c r="AJ30" s="95" t="s">
        <v>973</v>
      </c>
      <c r="AK30" s="87">
        <v>120</v>
      </c>
      <c r="AL30" s="87" t="s">
        <v>974</v>
      </c>
      <c r="AM30" s="85" t="s">
        <v>975</v>
      </c>
    </row>
    <row r="31" spans="1:39" ht="132" x14ac:dyDescent="0.25">
      <c r="A31" s="95" t="s">
        <v>837</v>
      </c>
      <c r="B31" s="161" t="s">
        <v>976</v>
      </c>
      <c r="C31" s="95" t="s">
        <v>977</v>
      </c>
      <c r="D31" s="95" t="s">
        <v>978</v>
      </c>
      <c r="E31" s="85" t="s">
        <v>979</v>
      </c>
      <c r="F31" s="95" t="s">
        <v>292</v>
      </c>
      <c r="G31" s="95" t="s">
        <v>3899</v>
      </c>
      <c r="H31" s="113">
        <v>209023398</v>
      </c>
      <c r="I31" s="95" t="s">
        <v>980</v>
      </c>
      <c r="J31" s="95" t="s">
        <v>981</v>
      </c>
      <c r="K31" s="176">
        <v>61</v>
      </c>
      <c r="L31" s="95" t="s">
        <v>981</v>
      </c>
      <c r="M31" s="177"/>
      <c r="N31" s="95" t="s">
        <v>981</v>
      </c>
      <c r="O31" s="161" t="s">
        <v>3707</v>
      </c>
      <c r="P31" s="95" t="s">
        <v>982</v>
      </c>
      <c r="Q31" s="95" t="s">
        <v>983</v>
      </c>
      <c r="R31" s="95" t="s">
        <v>304</v>
      </c>
      <c r="S31" s="95" t="s">
        <v>984</v>
      </c>
      <c r="T31" s="95" t="s">
        <v>985</v>
      </c>
      <c r="U31" s="95" t="s">
        <v>986</v>
      </c>
      <c r="V31" s="85" t="s">
        <v>987</v>
      </c>
      <c r="W31" s="95" t="s">
        <v>988</v>
      </c>
      <c r="X31" s="85" t="s">
        <v>979</v>
      </c>
      <c r="Y31" s="117">
        <v>209023398</v>
      </c>
      <c r="Z31" s="95">
        <v>2019</v>
      </c>
      <c r="AA31" s="178">
        <v>44060</v>
      </c>
      <c r="AB31" s="218" t="s">
        <v>989</v>
      </c>
      <c r="AC31" s="95" t="s">
        <v>990</v>
      </c>
      <c r="AD31" s="168"/>
      <c r="AE31" s="168">
        <v>0.15</v>
      </c>
      <c r="AF31" s="168">
        <v>0</v>
      </c>
      <c r="AG31" s="95" t="s">
        <v>991</v>
      </c>
      <c r="AH31" s="161" t="s">
        <v>3383</v>
      </c>
      <c r="AI31" s="95"/>
      <c r="AJ31" s="161" t="s">
        <v>992</v>
      </c>
      <c r="AK31" s="95">
        <v>20</v>
      </c>
      <c r="AL31" s="95">
        <v>2020</v>
      </c>
      <c r="AM31" s="95"/>
    </row>
    <row r="32" spans="1:39" ht="132" hidden="1" x14ac:dyDescent="0.25">
      <c r="A32" s="96" t="s">
        <v>837</v>
      </c>
      <c r="B32" s="162" t="s">
        <v>976</v>
      </c>
      <c r="C32" s="96" t="s">
        <v>977</v>
      </c>
      <c r="D32" s="96" t="s">
        <v>978</v>
      </c>
      <c r="E32" s="81" t="s">
        <v>993</v>
      </c>
      <c r="F32" s="96" t="s">
        <v>292</v>
      </c>
      <c r="G32" s="96" t="s">
        <v>3899</v>
      </c>
      <c r="H32" s="116">
        <v>39996610</v>
      </c>
      <c r="I32" s="96" t="s">
        <v>980</v>
      </c>
      <c r="J32" s="96" t="s">
        <v>994</v>
      </c>
      <c r="K32" s="179">
        <v>30</v>
      </c>
      <c r="L32" s="96" t="s">
        <v>994</v>
      </c>
      <c r="M32" s="179"/>
      <c r="N32" s="96" t="s">
        <v>994</v>
      </c>
      <c r="O32" s="162" t="s">
        <v>3708</v>
      </c>
      <c r="P32" s="96" t="s">
        <v>982</v>
      </c>
      <c r="Q32" s="96" t="s">
        <v>983</v>
      </c>
      <c r="R32" s="96" t="s">
        <v>304</v>
      </c>
      <c r="S32" s="96" t="s">
        <v>984</v>
      </c>
      <c r="T32" s="96" t="s">
        <v>995</v>
      </c>
      <c r="U32" s="96" t="s">
        <v>996</v>
      </c>
      <c r="V32" s="81" t="s">
        <v>997</v>
      </c>
      <c r="W32" s="96" t="s">
        <v>998</v>
      </c>
      <c r="X32" s="81" t="s">
        <v>993</v>
      </c>
      <c r="Y32" s="309">
        <v>39996610</v>
      </c>
      <c r="Z32" s="96">
        <v>2019</v>
      </c>
      <c r="AA32" s="180">
        <v>43966</v>
      </c>
      <c r="AB32" s="325" t="s">
        <v>989</v>
      </c>
      <c r="AC32" s="96" t="s">
        <v>999</v>
      </c>
      <c r="AD32" s="167"/>
      <c r="AE32" s="167">
        <v>1</v>
      </c>
      <c r="AF32" s="167">
        <v>1</v>
      </c>
      <c r="AG32" s="96" t="s">
        <v>1000</v>
      </c>
      <c r="AH32" s="162" t="s">
        <v>1001</v>
      </c>
      <c r="AI32" s="96"/>
      <c r="AJ32" s="162" t="s">
        <v>992</v>
      </c>
      <c r="AK32" s="96">
        <v>20</v>
      </c>
      <c r="AL32" s="96">
        <v>2020</v>
      </c>
      <c r="AM32" s="96"/>
    </row>
    <row r="33" spans="1:39" ht="132" hidden="1" x14ac:dyDescent="0.25">
      <c r="A33" s="96" t="s">
        <v>837</v>
      </c>
      <c r="B33" s="162" t="s">
        <v>976</v>
      </c>
      <c r="C33" s="96" t="s">
        <v>977</v>
      </c>
      <c r="D33" s="96" t="s">
        <v>978</v>
      </c>
      <c r="E33" s="81" t="s">
        <v>1002</v>
      </c>
      <c r="F33" s="96" t="s">
        <v>292</v>
      </c>
      <c r="G33" s="96" t="s">
        <v>3899</v>
      </c>
      <c r="H33" s="116">
        <v>3202820</v>
      </c>
      <c r="I33" s="96" t="s">
        <v>980</v>
      </c>
      <c r="J33" s="96" t="s">
        <v>994</v>
      </c>
      <c r="K33" s="179">
        <v>100</v>
      </c>
      <c r="L33" s="96" t="s">
        <v>994</v>
      </c>
      <c r="M33" s="179"/>
      <c r="N33" s="96" t="s">
        <v>994</v>
      </c>
      <c r="O33" s="162" t="s">
        <v>1003</v>
      </c>
      <c r="P33" s="96" t="s">
        <v>1004</v>
      </c>
      <c r="Q33" s="96" t="s">
        <v>1004</v>
      </c>
      <c r="R33" s="96" t="s">
        <v>304</v>
      </c>
      <c r="S33" s="96" t="s">
        <v>984</v>
      </c>
      <c r="T33" s="96" t="s">
        <v>1005</v>
      </c>
      <c r="U33" s="96" t="s">
        <v>1006</v>
      </c>
      <c r="V33" s="81" t="s">
        <v>997</v>
      </c>
      <c r="W33" s="96" t="s">
        <v>1007</v>
      </c>
      <c r="X33" s="81" t="s">
        <v>1002</v>
      </c>
      <c r="Y33" s="309">
        <v>3202820</v>
      </c>
      <c r="Z33" s="96">
        <v>2019</v>
      </c>
      <c r="AA33" s="180">
        <v>43966</v>
      </c>
      <c r="AB33" s="325" t="s">
        <v>989</v>
      </c>
      <c r="AC33" s="96" t="s">
        <v>1008</v>
      </c>
      <c r="AD33" s="167"/>
      <c r="AE33" s="167">
        <v>1</v>
      </c>
      <c r="AF33" s="167">
        <v>1</v>
      </c>
      <c r="AG33" s="96" t="s">
        <v>1000</v>
      </c>
      <c r="AH33" s="162" t="s">
        <v>1009</v>
      </c>
      <c r="AI33" s="96"/>
      <c r="AJ33" s="162" t="s">
        <v>992</v>
      </c>
      <c r="AK33" s="96">
        <v>20</v>
      </c>
      <c r="AL33" s="96">
        <v>2020</v>
      </c>
      <c r="AM33" s="96"/>
    </row>
    <row r="34" spans="1:39" ht="132" hidden="1" x14ac:dyDescent="0.25">
      <c r="A34" s="96" t="s">
        <v>837</v>
      </c>
      <c r="B34" s="162" t="s">
        <v>976</v>
      </c>
      <c r="C34" s="96" t="s">
        <v>977</v>
      </c>
      <c r="D34" s="96" t="s">
        <v>978</v>
      </c>
      <c r="E34" s="81" t="s">
        <v>1010</v>
      </c>
      <c r="F34" s="96" t="s">
        <v>292</v>
      </c>
      <c r="G34" s="96" t="s">
        <v>3899</v>
      </c>
      <c r="H34" s="116">
        <v>45999144</v>
      </c>
      <c r="I34" s="96" t="s">
        <v>980</v>
      </c>
      <c r="J34" s="96" t="s">
        <v>994</v>
      </c>
      <c r="K34" s="179">
        <v>152</v>
      </c>
      <c r="L34" s="96" t="s">
        <v>994</v>
      </c>
      <c r="M34" s="179"/>
      <c r="N34" s="96" t="s">
        <v>994</v>
      </c>
      <c r="O34" s="162" t="s">
        <v>1011</v>
      </c>
      <c r="P34" s="96" t="s">
        <v>1012</v>
      </c>
      <c r="Q34" s="96" t="s">
        <v>1010</v>
      </c>
      <c r="R34" s="96" t="s">
        <v>304</v>
      </c>
      <c r="S34" s="96" t="s">
        <v>984</v>
      </c>
      <c r="T34" s="96" t="s">
        <v>1005</v>
      </c>
      <c r="U34" s="96" t="s">
        <v>1006</v>
      </c>
      <c r="V34" s="81" t="s">
        <v>997</v>
      </c>
      <c r="W34" s="96" t="s">
        <v>1013</v>
      </c>
      <c r="X34" s="81" t="s">
        <v>1010</v>
      </c>
      <c r="Y34" s="309">
        <v>45999144</v>
      </c>
      <c r="Z34" s="96">
        <v>2019</v>
      </c>
      <c r="AA34" s="180">
        <v>43966</v>
      </c>
      <c r="AB34" s="325" t="s">
        <v>989</v>
      </c>
      <c r="AC34" s="96" t="s">
        <v>1014</v>
      </c>
      <c r="AD34" s="167"/>
      <c r="AE34" s="167">
        <v>1</v>
      </c>
      <c r="AF34" s="167">
        <v>1</v>
      </c>
      <c r="AG34" s="96" t="s">
        <v>1000</v>
      </c>
      <c r="AH34" s="162" t="s">
        <v>1001</v>
      </c>
      <c r="AI34" s="96"/>
      <c r="AJ34" s="162" t="s">
        <v>992</v>
      </c>
      <c r="AK34" s="96">
        <v>15</v>
      </c>
      <c r="AL34" s="96">
        <v>2020</v>
      </c>
      <c r="AM34" s="96"/>
    </row>
    <row r="35" spans="1:39" ht="132" hidden="1" x14ac:dyDescent="0.25">
      <c r="A35" s="96" t="s">
        <v>837</v>
      </c>
      <c r="B35" s="162" t="s">
        <v>976</v>
      </c>
      <c r="C35" s="96" t="s">
        <v>977</v>
      </c>
      <c r="D35" s="96" t="s">
        <v>978</v>
      </c>
      <c r="E35" s="81" t="s">
        <v>1015</v>
      </c>
      <c r="F35" s="96" t="s">
        <v>292</v>
      </c>
      <c r="G35" s="96" t="s">
        <v>3899</v>
      </c>
      <c r="H35" s="116">
        <v>67716000</v>
      </c>
      <c r="I35" s="96" t="s">
        <v>980</v>
      </c>
      <c r="J35" s="96" t="s">
        <v>994</v>
      </c>
      <c r="K35" s="179">
        <v>11</v>
      </c>
      <c r="L35" s="96" t="s">
        <v>994</v>
      </c>
      <c r="M35" s="179"/>
      <c r="N35" s="96" t="s">
        <v>994</v>
      </c>
      <c r="O35" s="162" t="s">
        <v>1016</v>
      </c>
      <c r="P35" s="96" t="s">
        <v>1017</v>
      </c>
      <c r="Q35" s="96" t="s">
        <v>1017</v>
      </c>
      <c r="R35" s="96" t="s">
        <v>304</v>
      </c>
      <c r="S35" s="96" t="s">
        <v>984</v>
      </c>
      <c r="T35" s="96" t="s">
        <v>1005</v>
      </c>
      <c r="U35" s="96" t="s">
        <v>1018</v>
      </c>
      <c r="V35" s="81" t="s">
        <v>997</v>
      </c>
      <c r="W35" s="96" t="s">
        <v>1019</v>
      </c>
      <c r="X35" s="81" t="s">
        <v>1015</v>
      </c>
      <c r="Y35" s="309">
        <v>67716000</v>
      </c>
      <c r="Z35" s="96">
        <v>2019</v>
      </c>
      <c r="AA35" s="180">
        <v>43966</v>
      </c>
      <c r="AB35" s="325" t="s">
        <v>989</v>
      </c>
      <c r="AC35" s="96" t="s">
        <v>1020</v>
      </c>
      <c r="AD35" s="167"/>
      <c r="AE35" s="167">
        <v>1</v>
      </c>
      <c r="AF35" s="167">
        <v>1</v>
      </c>
      <c r="AG35" s="96" t="s">
        <v>1000</v>
      </c>
      <c r="AH35" s="162" t="s">
        <v>1001</v>
      </c>
      <c r="AI35" s="96"/>
      <c r="AJ35" s="162" t="s">
        <v>992</v>
      </c>
      <c r="AK35" s="96">
        <v>10</v>
      </c>
      <c r="AL35" s="96">
        <v>2020</v>
      </c>
      <c r="AM35" s="96"/>
    </row>
    <row r="36" spans="1:39" ht="132" hidden="1" x14ac:dyDescent="0.25">
      <c r="A36" s="96" t="s">
        <v>837</v>
      </c>
      <c r="B36" s="162" t="s">
        <v>976</v>
      </c>
      <c r="C36" s="96" t="s">
        <v>977</v>
      </c>
      <c r="D36" s="96" t="s">
        <v>978</v>
      </c>
      <c r="E36" s="81" t="s">
        <v>1021</v>
      </c>
      <c r="F36" s="96" t="s">
        <v>292</v>
      </c>
      <c r="G36" s="96" t="s">
        <v>3899</v>
      </c>
      <c r="H36" s="116">
        <v>203141280</v>
      </c>
      <c r="I36" s="96" t="s">
        <v>980</v>
      </c>
      <c r="J36" s="96" t="s">
        <v>981</v>
      </c>
      <c r="K36" s="179">
        <v>134</v>
      </c>
      <c r="L36" s="96" t="s">
        <v>981</v>
      </c>
      <c r="M36" s="179"/>
      <c r="N36" s="96" t="s">
        <v>981</v>
      </c>
      <c r="O36" s="162" t="s">
        <v>3709</v>
      </c>
      <c r="P36" s="96" t="s">
        <v>1022</v>
      </c>
      <c r="Q36" s="96" t="s">
        <v>1023</v>
      </c>
      <c r="R36" s="96" t="s">
        <v>304</v>
      </c>
      <c r="S36" s="96" t="s">
        <v>984</v>
      </c>
      <c r="T36" s="96" t="s">
        <v>1024</v>
      </c>
      <c r="U36" s="96" t="s">
        <v>1025</v>
      </c>
      <c r="V36" s="81" t="s">
        <v>997</v>
      </c>
      <c r="W36" s="96" t="s">
        <v>1026</v>
      </c>
      <c r="X36" s="81" t="s">
        <v>1021</v>
      </c>
      <c r="Y36" s="309">
        <v>203141280</v>
      </c>
      <c r="Z36" s="96">
        <v>2019</v>
      </c>
      <c r="AA36" s="180">
        <v>43966</v>
      </c>
      <c r="AB36" s="325" t="s">
        <v>989</v>
      </c>
      <c r="AC36" s="96" t="s">
        <v>1027</v>
      </c>
      <c r="AD36" s="167"/>
      <c r="AE36" s="167">
        <v>1</v>
      </c>
      <c r="AF36" s="167">
        <v>1</v>
      </c>
      <c r="AG36" s="96" t="s">
        <v>1000</v>
      </c>
      <c r="AH36" s="162" t="s">
        <v>1028</v>
      </c>
      <c r="AI36" s="96"/>
      <c r="AJ36" s="162" t="s">
        <v>992</v>
      </c>
      <c r="AK36" s="96">
        <v>30</v>
      </c>
      <c r="AL36" s="96">
        <v>2020</v>
      </c>
      <c r="AM36" s="96"/>
    </row>
    <row r="37" spans="1:39" ht="132" hidden="1" x14ac:dyDescent="0.25">
      <c r="A37" s="96" t="s">
        <v>837</v>
      </c>
      <c r="B37" s="162" t="s">
        <v>976</v>
      </c>
      <c r="C37" s="96" t="s">
        <v>977</v>
      </c>
      <c r="D37" s="96" t="s">
        <v>978</v>
      </c>
      <c r="E37" s="81" t="s">
        <v>1029</v>
      </c>
      <c r="F37" s="96" t="s">
        <v>292</v>
      </c>
      <c r="G37" s="96" t="s">
        <v>3899</v>
      </c>
      <c r="H37" s="116">
        <v>56837414.399999999</v>
      </c>
      <c r="I37" s="96" t="s">
        <v>980</v>
      </c>
      <c r="J37" s="96" t="s">
        <v>994</v>
      </c>
      <c r="K37" s="179">
        <v>15</v>
      </c>
      <c r="L37" s="96" t="s">
        <v>994</v>
      </c>
      <c r="M37" s="179"/>
      <c r="N37" s="96" t="s">
        <v>994</v>
      </c>
      <c r="O37" s="162" t="s">
        <v>1030</v>
      </c>
      <c r="P37" s="96" t="s">
        <v>1031</v>
      </c>
      <c r="Q37" s="96" t="s">
        <v>1031</v>
      </c>
      <c r="R37" s="96" t="s">
        <v>304</v>
      </c>
      <c r="S37" s="96" t="s">
        <v>984</v>
      </c>
      <c r="T37" s="96" t="s">
        <v>1005</v>
      </c>
      <c r="U37" s="96" t="s">
        <v>1032</v>
      </c>
      <c r="V37" s="81" t="s">
        <v>997</v>
      </c>
      <c r="W37" s="96" t="s">
        <v>1033</v>
      </c>
      <c r="X37" s="81" t="s">
        <v>1029</v>
      </c>
      <c r="Y37" s="309">
        <v>56837414.399999999</v>
      </c>
      <c r="Z37" s="96">
        <v>2019</v>
      </c>
      <c r="AA37" s="180">
        <v>44000</v>
      </c>
      <c r="AB37" s="325" t="s">
        <v>989</v>
      </c>
      <c r="AC37" s="96" t="s">
        <v>1034</v>
      </c>
      <c r="AD37" s="167"/>
      <c r="AE37" s="167">
        <v>1</v>
      </c>
      <c r="AF37" s="167">
        <v>0</v>
      </c>
      <c r="AG37" s="96" t="s">
        <v>1035</v>
      </c>
      <c r="AH37" s="181" t="s">
        <v>1036</v>
      </c>
      <c r="AI37" s="96"/>
      <c r="AJ37" s="162" t="s">
        <v>992</v>
      </c>
      <c r="AK37" s="96">
        <v>20</v>
      </c>
      <c r="AL37" s="96">
        <v>2020</v>
      </c>
      <c r="AM37" s="96"/>
    </row>
    <row r="38" spans="1:39" ht="132" hidden="1" x14ac:dyDescent="0.25">
      <c r="A38" s="96" t="s">
        <v>837</v>
      </c>
      <c r="B38" s="162" t="s">
        <v>976</v>
      </c>
      <c r="C38" s="96" t="s">
        <v>977</v>
      </c>
      <c r="D38" s="96" t="s">
        <v>978</v>
      </c>
      <c r="E38" s="81" t="s">
        <v>1037</v>
      </c>
      <c r="F38" s="96" t="s">
        <v>292</v>
      </c>
      <c r="G38" s="96" t="s">
        <v>3899</v>
      </c>
      <c r="H38" s="116">
        <v>199999992</v>
      </c>
      <c r="I38" s="96" t="s">
        <v>980</v>
      </c>
      <c r="J38" s="96" t="s">
        <v>981</v>
      </c>
      <c r="K38" s="179">
        <v>38</v>
      </c>
      <c r="L38" s="96" t="s">
        <v>981</v>
      </c>
      <c r="M38" s="179"/>
      <c r="N38" s="96" t="s">
        <v>981</v>
      </c>
      <c r="O38" s="162" t="s">
        <v>3710</v>
      </c>
      <c r="P38" s="96" t="s">
        <v>1023</v>
      </c>
      <c r="Q38" s="96" t="s">
        <v>1038</v>
      </c>
      <c r="R38" s="96" t="s">
        <v>304</v>
      </c>
      <c r="S38" s="96" t="s">
        <v>984</v>
      </c>
      <c r="T38" s="96" t="s">
        <v>1039</v>
      </c>
      <c r="U38" s="96" t="s">
        <v>1040</v>
      </c>
      <c r="V38" s="81" t="s">
        <v>997</v>
      </c>
      <c r="W38" s="96" t="s">
        <v>1041</v>
      </c>
      <c r="X38" s="81" t="s">
        <v>1037</v>
      </c>
      <c r="Y38" s="309">
        <v>199999992</v>
      </c>
      <c r="Z38" s="96">
        <v>2019</v>
      </c>
      <c r="AA38" s="180">
        <v>44000</v>
      </c>
      <c r="AB38" s="325" t="s">
        <v>989</v>
      </c>
      <c r="AC38" s="96" t="s">
        <v>1042</v>
      </c>
      <c r="AD38" s="167"/>
      <c r="AE38" s="167">
        <v>1</v>
      </c>
      <c r="AF38" s="167">
        <v>0</v>
      </c>
      <c r="AG38" s="96" t="s">
        <v>1035</v>
      </c>
      <c r="AH38" s="181" t="s">
        <v>1043</v>
      </c>
      <c r="AI38" s="96"/>
      <c r="AJ38" s="162" t="s">
        <v>992</v>
      </c>
      <c r="AK38" s="96">
        <v>30</v>
      </c>
      <c r="AL38" s="96">
        <v>2020</v>
      </c>
      <c r="AM38" s="96"/>
    </row>
    <row r="39" spans="1:39" ht="132" hidden="1" x14ac:dyDescent="0.25">
      <c r="A39" s="96" t="s">
        <v>837</v>
      </c>
      <c r="B39" s="162" t="s">
        <v>976</v>
      </c>
      <c r="C39" s="96" t="s">
        <v>977</v>
      </c>
      <c r="D39" s="96" t="s">
        <v>978</v>
      </c>
      <c r="E39" s="81" t="s">
        <v>1044</v>
      </c>
      <c r="F39" s="96" t="s">
        <v>292</v>
      </c>
      <c r="G39" s="96" t="s">
        <v>3899</v>
      </c>
      <c r="H39" s="116">
        <v>173280000</v>
      </c>
      <c r="I39" s="96" t="s">
        <v>980</v>
      </c>
      <c r="J39" s="96" t="s">
        <v>981</v>
      </c>
      <c r="K39" s="179">
        <v>87</v>
      </c>
      <c r="L39" s="96" t="s">
        <v>981</v>
      </c>
      <c r="M39" s="179"/>
      <c r="N39" s="96" t="s">
        <v>981</v>
      </c>
      <c r="O39" s="162" t="s">
        <v>3711</v>
      </c>
      <c r="P39" s="96" t="s">
        <v>1045</v>
      </c>
      <c r="Q39" s="96" t="s">
        <v>1046</v>
      </c>
      <c r="R39" s="96" t="s">
        <v>304</v>
      </c>
      <c r="S39" s="96" t="s">
        <v>984</v>
      </c>
      <c r="T39" s="96" t="s">
        <v>1047</v>
      </c>
      <c r="U39" s="96" t="s">
        <v>1048</v>
      </c>
      <c r="V39" s="81" t="s">
        <v>1049</v>
      </c>
      <c r="W39" s="96" t="s">
        <v>1050</v>
      </c>
      <c r="X39" s="81" t="s">
        <v>1044</v>
      </c>
      <c r="Y39" s="309">
        <v>173280000</v>
      </c>
      <c r="Z39" s="96">
        <v>2019</v>
      </c>
      <c r="AA39" s="180">
        <v>44041</v>
      </c>
      <c r="AB39" s="325" t="s">
        <v>989</v>
      </c>
      <c r="AC39" s="96" t="s">
        <v>1051</v>
      </c>
      <c r="AD39" s="167"/>
      <c r="AE39" s="167">
        <v>1</v>
      </c>
      <c r="AF39" s="167">
        <v>0</v>
      </c>
      <c r="AG39" s="96" t="s">
        <v>1035</v>
      </c>
      <c r="AH39" s="181" t="s">
        <v>1052</v>
      </c>
      <c r="AI39" s="96"/>
      <c r="AJ39" s="162" t="s">
        <v>1053</v>
      </c>
      <c r="AK39" s="96">
        <v>30</v>
      </c>
      <c r="AL39" s="96">
        <v>2020</v>
      </c>
      <c r="AM39" s="96"/>
    </row>
    <row r="40" spans="1:39" ht="132" hidden="1" x14ac:dyDescent="0.25">
      <c r="A40" s="96" t="s">
        <v>837</v>
      </c>
      <c r="B40" s="162" t="s">
        <v>976</v>
      </c>
      <c r="C40" s="96" t="s">
        <v>977</v>
      </c>
      <c r="D40" s="96" t="s">
        <v>978</v>
      </c>
      <c r="E40" s="81" t="s">
        <v>1054</v>
      </c>
      <c r="F40" s="96" t="s">
        <v>292</v>
      </c>
      <c r="G40" s="96" t="s">
        <v>3899</v>
      </c>
      <c r="H40" s="116">
        <v>154242000</v>
      </c>
      <c r="I40" s="96" t="s">
        <v>980</v>
      </c>
      <c r="J40" s="96" t="s">
        <v>981</v>
      </c>
      <c r="K40" s="179">
        <v>63</v>
      </c>
      <c r="L40" s="96" t="s">
        <v>981</v>
      </c>
      <c r="M40" s="179"/>
      <c r="N40" s="96" t="s">
        <v>981</v>
      </c>
      <c r="O40" s="162" t="s">
        <v>3712</v>
      </c>
      <c r="P40" s="96" t="s">
        <v>1055</v>
      </c>
      <c r="Q40" s="96" t="s">
        <v>1056</v>
      </c>
      <c r="R40" s="96" t="s">
        <v>304</v>
      </c>
      <c r="S40" s="96" t="s">
        <v>984</v>
      </c>
      <c r="T40" s="96" t="s">
        <v>1057</v>
      </c>
      <c r="U40" s="96" t="s">
        <v>1058</v>
      </c>
      <c r="V40" s="81" t="s">
        <v>1049</v>
      </c>
      <c r="W40" s="96" t="s">
        <v>1059</v>
      </c>
      <c r="X40" s="81" t="s">
        <v>1054</v>
      </c>
      <c r="Y40" s="309">
        <v>154242000</v>
      </c>
      <c r="Z40" s="96">
        <v>2019</v>
      </c>
      <c r="AA40" s="180">
        <v>44041</v>
      </c>
      <c r="AB40" s="325" t="s">
        <v>989</v>
      </c>
      <c r="AC40" s="96" t="s">
        <v>1051</v>
      </c>
      <c r="AD40" s="167"/>
      <c r="AE40" s="167">
        <v>1</v>
      </c>
      <c r="AF40" s="167">
        <v>0</v>
      </c>
      <c r="AG40" s="96" t="s">
        <v>1035</v>
      </c>
      <c r="AH40" s="181" t="s">
        <v>1060</v>
      </c>
      <c r="AI40" s="96"/>
      <c r="AJ40" s="162" t="s">
        <v>1053</v>
      </c>
      <c r="AK40" s="96">
        <v>30</v>
      </c>
      <c r="AL40" s="96">
        <v>2020</v>
      </c>
      <c r="AM40" s="96"/>
    </row>
    <row r="41" spans="1:39" ht="132" hidden="1" x14ac:dyDescent="0.25">
      <c r="A41" s="96" t="s">
        <v>837</v>
      </c>
      <c r="B41" s="162" t="s">
        <v>976</v>
      </c>
      <c r="C41" s="96" t="s">
        <v>977</v>
      </c>
      <c r="D41" s="96" t="s">
        <v>978</v>
      </c>
      <c r="E41" s="81" t="s">
        <v>1061</v>
      </c>
      <c r="F41" s="96" t="s">
        <v>292</v>
      </c>
      <c r="G41" s="96" t="s">
        <v>3899</v>
      </c>
      <c r="H41" s="116">
        <v>46376400</v>
      </c>
      <c r="I41" s="96" t="s">
        <v>980</v>
      </c>
      <c r="J41" s="96" t="s">
        <v>981</v>
      </c>
      <c r="K41" s="179">
        <v>29</v>
      </c>
      <c r="L41" s="96" t="s">
        <v>981</v>
      </c>
      <c r="M41" s="179"/>
      <c r="N41" s="96" t="s">
        <v>981</v>
      </c>
      <c r="O41" s="162" t="s">
        <v>3713</v>
      </c>
      <c r="P41" s="96" t="s">
        <v>1062</v>
      </c>
      <c r="Q41" s="96" t="s">
        <v>1063</v>
      </c>
      <c r="R41" s="96" t="s">
        <v>304</v>
      </c>
      <c r="S41" s="96" t="s">
        <v>984</v>
      </c>
      <c r="T41" s="96" t="s">
        <v>1064</v>
      </c>
      <c r="U41" s="96" t="s">
        <v>1065</v>
      </c>
      <c r="V41" s="81" t="s">
        <v>1066</v>
      </c>
      <c r="W41" s="96" t="s">
        <v>1067</v>
      </c>
      <c r="X41" s="81" t="s">
        <v>1061</v>
      </c>
      <c r="Y41" s="309">
        <v>46376400</v>
      </c>
      <c r="Z41" s="96">
        <v>2019</v>
      </c>
      <c r="AA41" s="180">
        <v>44018</v>
      </c>
      <c r="AB41" s="325" t="s">
        <v>989</v>
      </c>
      <c r="AC41" s="96" t="s">
        <v>1068</v>
      </c>
      <c r="AD41" s="167"/>
      <c r="AE41" s="167">
        <v>1</v>
      </c>
      <c r="AF41" s="167">
        <v>0</v>
      </c>
      <c r="AG41" s="96" t="s">
        <v>1035</v>
      </c>
      <c r="AH41" s="181" t="s">
        <v>1052</v>
      </c>
      <c r="AI41" s="96"/>
      <c r="AJ41" s="162" t="s">
        <v>1069</v>
      </c>
      <c r="AK41" s="96">
        <v>15</v>
      </c>
      <c r="AL41" s="96">
        <v>2020</v>
      </c>
      <c r="AM41" s="96"/>
    </row>
    <row r="42" spans="1:39" ht="132" hidden="1" x14ac:dyDescent="0.25">
      <c r="A42" s="96" t="s">
        <v>837</v>
      </c>
      <c r="B42" s="162" t="s">
        <v>976</v>
      </c>
      <c r="C42" s="96" t="s">
        <v>977</v>
      </c>
      <c r="D42" s="96" t="s">
        <v>978</v>
      </c>
      <c r="E42" s="81" t="s">
        <v>1070</v>
      </c>
      <c r="F42" s="96" t="s">
        <v>292</v>
      </c>
      <c r="G42" s="96" t="s">
        <v>3899</v>
      </c>
      <c r="H42" s="116">
        <v>199999920</v>
      </c>
      <c r="I42" s="96" t="s">
        <v>980</v>
      </c>
      <c r="J42" s="96" t="s">
        <v>981</v>
      </c>
      <c r="K42" s="179">
        <v>22</v>
      </c>
      <c r="L42" s="96" t="s">
        <v>981</v>
      </c>
      <c r="M42" s="179"/>
      <c r="N42" s="96" t="s">
        <v>981</v>
      </c>
      <c r="O42" s="162" t="s">
        <v>3714</v>
      </c>
      <c r="P42" s="96" t="s">
        <v>1071</v>
      </c>
      <c r="Q42" s="96" t="s">
        <v>1072</v>
      </c>
      <c r="R42" s="96" t="s">
        <v>304</v>
      </c>
      <c r="S42" s="96" t="s">
        <v>984</v>
      </c>
      <c r="T42" s="96" t="s">
        <v>1073</v>
      </c>
      <c r="U42" s="96" t="s">
        <v>1074</v>
      </c>
      <c r="V42" s="81" t="s">
        <v>1075</v>
      </c>
      <c r="W42" s="96" t="s">
        <v>1076</v>
      </c>
      <c r="X42" s="81" t="s">
        <v>1070</v>
      </c>
      <c r="Y42" s="309">
        <v>199999920</v>
      </c>
      <c r="Z42" s="96">
        <v>2019</v>
      </c>
      <c r="AA42" s="180">
        <v>43966</v>
      </c>
      <c r="AB42" s="325" t="s">
        <v>989</v>
      </c>
      <c r="AC42" s="96" t="s">
        <v>1042</v>
      </c>
      <c r="AD42" s="167"/>
      <c r="AE42" s="167">
        <v>1</v>
      </c>
      <c r="AF42" s="167">
        <v>1</v>
      </c>
      <c r="AG42" s="96" t="s">
        <v>1000</v>
      </c>
      <c r="AH42" s="162" t="s">
        <v>1077</v>
      </c>
      <c r="AI42" s="96"/>
      <c r="AJ42" s="162" t="s">
        <v>1078</v>
      </c>
      <c r="AK42" s="96">
        <v>30</v>
      </c>
      <c r="AL42" s="96">
        <v>2020</v>
      </c>
      <c r="AM42" s="96"/>
    </row>
    <row r="43" spans="1:39" ht="132" hidden="1" x14ac:dyDescent="0.25">
      <c r="A43" s="96" t="s">
        <v>837</v>
      </c>
      <c r="B43" s="162" t="s">
        <v>976</v>
      </c>
      <c r="C43" s="96" t="s">
        <v>977</v>
      </c>
      <c r="D43" s="96" t="s">
        <v>978</v>
      </c>
      <c r="E43" s="81" t="s">
        <v>1079</v>
      </c>
      <c r="F43" s="96" t="s">
        <v>292</v>
      </c>
      <c r="G43" s="96" t="s">
        <v>3899</v>
      </c>
      <c r="H43" s="116">
        <v>39371328</v>
      </c>
      <c r="I43" s="96" t="s">
        <v>980</v>
      </c>
      <c r="J43" s="96" t="s">
        <v>994</v>
      </c>
      <c r="K43" s="179">
        <v>30</v>
      </c>
      <c r="L43" s="96" t="s">
        <v>994</v>
      </c>
      <c r="M43" s="179"/>
      <c r="N43" s="96" t="s">
        <v>994</v>
      </c>
      <c r="O43" s="162" t="s">
        <v>3715</v>
      </c>
      <c r="P43" s="96" t="s">
        <v>1071</v>
      </c>
      <c r="Q43" s="96" t="s">
        <v>1072</v>
      </c>
      <c r="R43" s="96" t="s">
        <v>304</v>
      </c>
      <c r="S43" s="96" t="s">
        <v>984</v>
      </c>
      <c r="T43" s="96" t="s">
        <v>1073</v>
      </c>
      <c r="U43" s="96" t="s">
        <v>1074</v>
      </c>
      <c r="V43" s="81" t="s">
        <v>1075</v>
      </c>
      <c r="W43" s="96" t="s">
        <v>1080</v>
      </c>
      <c r="X43" s="81" t="s">
        <v>1079</v>
      </c>
      <c r="Y43" s="309">
        <v>39371328</v>
      </c>
      <c r="Z43" s="96">
        <v>2019</v>
      </c>
      <c r="AA43" s="180">
        <v>43980</v>
      </c>
      <c r="AB43" s="325" t="s">
        <v>989</v>
      </c>
      <c r="AC43" s="96" t="s">
        <v>1008</v>
      </c>
      <c r="AD43" s="167"/>
      <c r="AE43" s="167">
        <v>1</v>
      </c>
      <c r="AF43" s="167">
        <v>0</v>
      </c>
      <c r="AG43" s="96" t="s">
        <v>924</v>
      </c>
      <c r="AH43" s="162" t="s">
        <v>1081</v>
      </c>
      <c r="AI43" s="96"/>
      <c r="AJ43" s="162" t="s">
        <v>1078</v>
      </c>
      <c r="AK43" s="96">
        <v>15</v>
      </c>
      <c r="AL43" s="96">
        <v>2020</v>
      </c>
      <c r="AM43" s="96"/>
    </row>
    <row r="44" spans="1:39" ht="132" x14ac:dyDescent="0.25">
      <c r="A44" s="95" t="s">
        <v>837</v>
      </c>
      <c r="B44" s="161" t="s">
        <v>976</v>
      </c>
      <c r="C44" s="95" t="s">
        <v>977</v>
      </c>
      <c r="D44" s="95" t="s">
        <v>978</v>
      </c>
      <c r="E44" s="85" t="s">
        <v>1082</v>
      </c>
      <c r="F44" s="95" t="s">
        <v>292</v>
      </c>
      <c r="G44" s="95" t="s">
        <v>3899</v>
      </c>
      <c r="H44" s="113">
        <v>322979040</v>
      </c>
      <c r="I44" s="95" t="s">
        <v>980</v>
      </c>
      <c r="J44" s="95" t="s">
        <v>981</v>
      </c>
      <c r="K44" s="177">
        <v>0.3</v>
      </c>
      <c r="L44" s="95" t="s">
        <v>981</v>
      </c>
      <c r="M44" s="177"/>
      <c r="N44" s="95" t="s">
        <v>981</v>
      </c>
      <c r="O44" s="161" t="s">
        <v>3716</v>
      </c>
      <c r="P44" s="95" t="s">
        <v>1083</v>
      </c>
      <c r="Q44" s="95" t="s">
        <v>1083</v>
      </c>
      <c r="R44" s="95" t="s">
        <v>304</v>
      </c>
      <c r="S44" s="95" t="s">
        <v>984</v>
      </c>
      <c r="T44" s="95" t="s">
        <v>1084</v>
      </c>
      <c r="U44" s="95" t="s">
        <v>1085</v>
      </c>
      <c r="V44" s="85" t="s">
        <v>1075</v>
      </c>
      <c r="W44" s="95" t="s">
        <v>1086</v>
      </c>
      <c r="X44" s="85" t="s">
        <v>1082</v>
      </c>
      <c r="Y44" s="117">
        <v>322979040</v>
      </c>
      <c r="Z44" s="95">
        <v>2019</v>
      </c>
      <c r="AA44" s="178">
        <v>44030</v>
      </c>
      <c r="AB44" s="218" t="s">
        <v>989</v>
      </c>
      <c r="AC44" s="95" t="s">
        <v>1087</v>
      </c>
      <c r="AD44" s="168"/>
      <c r="AE44" s="168">
        <v>0.9</v>
      </c>
      <c r="AF44" s="168">
        <v>0</v>
      </c>
      <c r="AG44" s="95" t="s">
        <v>3879</v>
      </c>
      <c r="AH44" s="161"/>
      <c r="AI44" s="95"/>
      <c r="AJ44" s="161" t="s">
        <v>1078</v>
      </c>
      <c r="AK44" s="95">
        <v>35</v>
      </c>
      <c r="AL44" s="95">
        <v>2020</v>
      </c>
      <c r="AM44" s="95"/>
    </row>
    <row r="45" spans="1:39" ht="132" hidden="1" x14ac:dyDescent="0.25">
      <c r="A45" s="96" t="s">
        <v>837</v>
      </c>
      <c r="B45" s="162" t="s">
        <v>976</v>
      </c>
      <c r="C45" s="96" t="s">
        <v>977</v>
      </c>
      <c r="D45" s="96" t="s">
        <v>978</v>
      </c>
      <c r="E45" s="81" t="s">
        <v>1088</v>
      </c>
      <c r="F45" s="96" t="s">
        <v>292</v>
      </c>
      <c r="G45" s="96" t="s">
        <v>3899</v>
      </c>
      <c r="H45" s="116">
        <v>18459622.690000001</v>
      </c>
      <c r="I45" s="96" t="s">
        <v>980</v>
      </c>
      <c r="J45" s="96" t="s">
        <v>994</v>
      </c>
      <c r="K45" s="179">
        <v>10</v>
      </c>
      <c r="L45" s="96" t="s">
        <v>994</v>
      </c>
      <c r="M45" s="179"/>
      <c r="N45" s="96" t="s">
        <v>994</v>
      </c>
      <c r="O45" s="162" t="s">
        <v>1089</v>
      </c>
      <c r="P45" s="96" t="s">
        <v>1090</v>
      </c>
      <c r="Q45" s="96" t="s">
        <v>1091</v>
      </c>
      <c r="R45" s="96" t="s">
        <v>304</v>
      </c>
      <c r="S45" s="96" t="s">
        <v>984</v>
      </c>
      <c r="T45" s="96" t="s">
        <v>1084</v>
      </c>
      <c r="U45" s="96" t="s">
        <v>1085</v>
      </c>
      <c r="V45" s="81" t="s">
        <v>1075</v>
      </c>
      <c r="W45" s="96" t="s">
        <v>1092</v>
      </c>
      <c r="X45" s="81" t="s">
        <v>1088</v>
      </c>
      <c r="Y45" s="309">
        <v>18459622.690000001</v>
      </c>
      <c r="Z45" s="96">
        <v>2019</v>
      </c>
      <c r="AA45" s="180">
        <v>44000</v>
      </c>
      <c r="AB45" s="325" t="s">
        <v>989</v>
      </c>
      <c r="AC45" s="96" t="s">
        <v>1093</v>
      </c>
      <c r="AD45" s="167"/>
      <c r="AE45" s="167">
        <v>1</v>
      </c>
      <c r="AF45" s="167">
        <v>0</v>
      </c>
      <c r="AG45" s="96" t="s">
        <v>1035</v>
      </c>
      <c r="AH45" s="181" t="s">
        <v>1094</v>
      </c>
      <c r="AI45" s="96"/>
      <c r="AJ45" s="162" t="s">
        <v>1078</v>
      </c>
      <c r="AK45" s="96">
        <v>10</v>
      </c>
      <c r="AL45" s="96">
        <v>2020</v>
      </c>
      <c r="AM45" s="96"/>
    </row>
    <row r="46" spans="1:39" ht="132" hidden="1" x14ac:dyDescent="0.25">
      <c r="A46" s="96" t="s">
        <v>837</v>
      </c>
      <c r="B46" s="162" t="s">
        <v>976</v>
      </c>
      <c r="C46" s="96" t="s">
        <v>977</v>
      </c>
      <c r="D46" s="96" t="s">
        <v>978</v>
      </c>
      <c r="E46" s="81" t="s">
        <v>1095</v>
      </c>
      <c r="F46" s="96" t="s">
        <v>292</v>
      </c>
      <c r="G46" s="96" t="s">
        <v>3899</v>
      </c>
      <c r="H46" s="116">
        <v>62053920</v>
      </c>
      <c r="I46" s="96" t="s">
        <v>980</v>
      </c>
      <c r="J46" s="96" t="s">
        <v>994</v>
      </c>
      <c r="K46" s="179">
        <v>100</v>
      </c>
      <c r="L46" s="96" t="s">
        <v>994</v>
      </c>
      <c r="M46" s="179"/>
      <c r="N46" s="96" t="s">
        <v>994</v>
      </c>
      <c r="O46" s="162" t="s">
        <v>1096</v>
      </c>
      <c r="P46" s="96" t="s">
        <v>1097</v>
      </c>
      <c r="Q46" s="96" t="s">
        <v>1097</v>
      </c>
      <c r="R46" s="96" t="s">
        <v>304</v>
      </c>
      <c r="S46" s="96" t="s">
        <v>984</v>
      </c>
      <c r="T46" s="96" t="s">
        <v>1098</v>
      </c>
      <c r="U46" s="96" t="s">
        <v>1099</v>
      </c>
      <c r="V46" s="81" t="s">
        <v>1075</v>
      </c>
      <c r="W46" s="96" t="s">
        <v>1100</v>
      </c>
      <c r="X46" s="81" t="s">
        <v>1095</v>
      </c>
      <c r="Y46" s="309">
        <v>62053920</v>
      </c>
      <c r="Z46" s="96">
        <v>2019</v>
      </c>
      <c r="AA46" s="180">
        <v>43966</v>
      </c>
      <c r="AB46" s="325" t="s">
        <v>989</v>
      </c>
      <c r="AC46" s="96" t="s">
        <v>1034</v>
      </c>
      <c r="AD46" s="167"/>
      <c r="AE46" s="167">
        <v>1</v>
      </c>
      <c r="AF46" s="167">
        <v>0</v>
      </c>
      <c r="AG46" s="96" t="s">
        <v>1000</v>
      </c>
      <c r="AH46" s="162" t="s">
        <v>1077</v>
      </c>
      <c r="AI46" s="96"/>
      <c r="AJ46" s="162" t="s">
        <v>1078</v>
      </c>
      <c r="AK46" s="96">
        <v>20</v>
      </c>
      <c r="AL46" s="96">
        <v>2020</v>
      </c>
      <c r="AM46" s="96"/>
    </row>
    <row r="47" spans="1:39" ht="132" hidden="1" x14ac:dyDescent="0.25">
      <c r="A47" s="96" t="s">
        <v>837</v>
      </c>
      <c r="B47" s="162" t="s">
        <v>976</v>
      </c>
      <c r="C47" s="96" t="s">
        <v>977</v>
      </c>
      <c r="D47" s="96" t="s">
        <v>978</v>
      </c>
      <c r="E47" s="81" t="s">
        <v>1101</v>
      </c>
      <c r="F47" s="96" t="s">
        <v>292</v>
      </c>
      <c r="G47" s="96" t="s">
        <v>3899</v>
      </c>
      <c r="H47" s="116">
        <v>209521625.52000001</v>
      </c>
      <c r="I47" s="96" t="s">
        <v>980</v>
      </c>
      <c r="J47" s="96" t="s">
        <v>981</v>
      </c>
      <c r="K47" s="179">
        <v>60</v>
      </c>
      <c r="L47" s="96" t="s">
        <v>981</v>
      </c>
      <c r="M47" s="179"/>
      <c r="N47" s="96" t="s">
        <v>981</v>
      </c>
      <c r="O47" s="162" t="s">
        <v>3717</v>
      </c>
      <c r="P47" s="96" t="s">
        <v>1102</v>
      </c>
      <c r="Q47" s="96" t="s">
        <v>1103</v>
      </c>
      <c r="R47" s="96" t="s">
        <v>304</v>
      </c>
      <c r="S47" s="96" t="s">
        <v>984</v>
      </c>
      <c r="T47" s="96" t="s">
        <v>1104</v>
      </c>
      <c r="U47" s="96" t="s">
        <v>1105</v>
      </c>
      <c r="V47" s="81" t="s">
        <v>1106</v>
      </c>
      <c r="W47" s="96" t="s">
        <v>1107</v>
      </c>
      <c r="X47" s="81" t="s">
        <v>1101</v>
      </c>
      <c r="Y47" s="309">
        <v>209521625.52000001</v>
      </c>
      <c r="Z47" s="96">
        <v>2019</v>
      </c>
      <c r="AA47" s="180">
        <v>44030</v>
      </c>
      <c r="AB47" s="325" t="s">
        <v>989</v>
      </c>
      <c r="AC47" s="96" t="s">
        <v>1108</v>
      </c>
      <c r="AD47" s="167"/>
      <c r="AE47" s="167">
        <v>1</v>
      </c>
      <c r="AF47" s="167">
        <v>0</v>
      </c>
      <c r="AG47" s="96" t="s">
        <v>1035</v>
      </c>
      <c r="AH47" s="162" t="s">
        <v>3746</v>
      </c>
      <c r="AI47" s="96"/>
      <c r="AJ47" s="162" t="s">
        <v>1109</v>
      </c>
      <c r="AK47" s="96">
        <v>30</v>
      </c>
      <c r="AL47" s="96">
        <v>2020</v>
      </c>
      <c r="AM47" s="95"/>
    </row>
    <row r="48" spans="1:39" ht="132" hidden="1" x14ac:dyDescent="0.25">
      <c r="A48" s="96" t="s">
        <v>837</v>
      </c>
      <c r="B48" s="162" t="s">
        <v>976</v>
      </c>
      <c r="C48" s="96" t="s">
        <v>977</v>
      </c>
      <c r="D48" s="96" t="s">
        <v>978</v>
      </c>
      <c r="E48" s="81" t="s">
        <v>1110</v>
      </c>
      <c r="F48" s="96" t="s">
        <v>292</v>
      </c>
      <c r="G48" s="96" t="s">
        <v>3899</v>
      </c>
      <c r="H48" s="116">
        <v>34299769.200000003</v>
      </c>
      <c r="I48" s="96" t="s">
        <v>980</v>
      </c>
      <c r="J48" s="96" t="s">
        <v>994</v>
      </c>
      <c r="K48" s="179">
        <v>17</v>
      </c>
      <c r="L48" s="96" t="s">
        <v>994</v>
      </c>
      <c r="M48" s="179"/>
      <c r="N48" s="96" t="s">
        <v>994</v>
      </c>
      <c r="O48" s="162" t="s">
        <v>1111</v>
      </c>
      <c r="P48" s="96" t="s">
        <v>1112</v>
      </c>
      <c r="Q48" s="96" t="s">
        <v>1113</v>
      </c>
      <c r="R48" s="96" t="s">
        <v>304</v>
      </c>
      <c r="S48" s="96" t="s">
        <v>984</v>
      </c>
      <c r="T48" s="96" t="s">
        <v>1104</v>
      </c>
      <c r="U48" s="96" t="s">
        <v>1105</v>
      </c>
      <c r="V48" s="81" t="s">
        <v>1106</v>
      </c>
      <c r="W48" s="96" t="s">
        <v>1114</v>
      </c>
      <c r="X48" s="81" t="s">
        <v>1110</v>
      </c>
      <c r="Y48" s="309">
        <v>34299769.200000003</v>
      </c>
      <c r="Z48" s="96">
        <v>2019</v>
      </c>
      <c r="AA48" s="180">
        <v>44000</v>
      </c>
      <c r="AB48" s="325" t="s">
        <v>989</v>
      </c>
      <c r="AC48" s="96" t="s">
        <v>1115</v>
      </c>
      <c r="AD48" s="167"/>
      <c r="AE48" s="167">
        <v>1</v>
      </c>
      <c r="AF48" s="167">
        <v>0</v>
      </c>
      <c r="AG48" s="96" t="s">
        <v>1000</v>
      </c>
      <c r="AH48" s="181" t="s">
        <v>1116</v>
      </c>
      <c r="AI48" s="96"/>
      <c r="AJ48" s="162" t="s">
        <v>1109</v>
      </c>
      <c r="AK48" s="96">
        <v>10</v>
      </c>
      <c r="AL48" s="96">
        <v>2020</v>
      </c>
      <c r="AM48" s="96"/>
    </row>
    <row r="49" spans="1:39" ht="66" hidden="1" x14ac:dyDescent="0.25">
      <c r="A49" s="96" t="s">
        <v>837</v>
      </c>
      <c r="B49" s="162" t="s">
        <v>1117</v>
      </c>
      <c r="C49" s="96" t="s">
        <v>977</v>
      </c>
      <c r="D49" s="96" t="s">
        <v>978</v>
      </c>
      <c r="E49" s="81" t="s">
        <v>1118</v>
      </c>
      <c r="F49" s="96" t="s">
        <v>292</v>
      </c>
      <c r="G49" s="96" t="s">
        <v>3899</v>
      </c>
      <c r="H49" s="116">
        <v>305120933</v>
      </c>
      <c r="I49" s="96" t="s">
        <v>1119</v>
      </c>
      <c r="J49" s="96" t="s">
        <v>981</v>
      </c>
      <c r="K49" s="179">
        <v>119.2</v>
      </c>
      <c r="L49" s="96" t="s">
        <v>981</v>
      </c>
      <c r="M49" s="179"/>
      <c r="N49" s="96" t="s">
        <v>981</v>
      </c>
      <c r="O49" s="162"/>
      <c r="P49" s="96" t="s">
        <v>1120</v>
      </c>
      <c r="Q49" s="96" t="s">
        <v>1121</v>
      </c>
      <c r="R49" s="96" t="s">
        <v>304</v>
      </c>
      <c r="S49" s="96" t="s">
        <v>984</v>
      </c>
      <c r="T49" s="96" t="s">
        <v>1047</v>
      </c>
      <c r="U49" s="96" t="s">
        <v>1122</v>
      </c>
      <c r="V49" s="81" t="s">
        <v>1123</v>
      </c>
      <c r="W49" s="96" t="s">
        <v>1124</v>
      </c>
      <c r="X49" s="81" t="s">
        <v>1118</v>
      </c>
      <c r="Y49" s="309">
        <v>305120933</v>
      </c>
      <c r="Z49" s="96">
        <v>2019</v>
      </c>
      <c r="AA49" s="180">
        <v>44013</v>
      </c>
      <c r="AB49" s="325" t="s">
        <v>989</v>
      </c>
      <c r="AC49" s="96" t="s">
        <v>1125</v>
      </c>
      <c r="AD49" s="167"/>
      <c r="AE49" s="167">
        <v>1</v>
      </c>
      <c r="AF49" s="167">
        <v>0.71519999999999995</v>
      </c>
      <c r="AG49" s="96" t="s">
        <v>1035</v>
      </c>
      <c r="AH49" s="162" t="s">
        <v>924</v>
      </c>
      <c r="AI49" s="96"/>
      <c r="AJ49" s="162" t="s">
        <v>1126</v>
      </c>
      <c r="AK49" s="96">
        <v>20</v>
      </c>
      <c r="AL49" s="96">
        <v>2020</v>
      </c>
      <c r="AM49" s="96"/>
    </row>
    <row r="50" spans="1:39" ht="66" hidden="1" x14ac:dyDescent="0.25">
      <c r="A50" s="96" t="s">
        <v>837</v>
      </c>
      <c r="B50" s="162" t="s">
        <v>1117</v>
      </c>
      <c r="C50" s="96" t="s">
        <v>977</v>
      </c>
      <c r="D50" s="96" t="s">
        <v>978</v>
      </c>
      <c r="E50" s="81" t="s">
        <v>1127</v>
      </c>
      <c r="F50" s="96" t="s">
        <v>292</v>
      </c>
      <c r="G50" s="96" t="s">
        <v>3899</v>
      </c>
      <c r="H50" s="116">
        <v>26755264.5</v>
      </c>
      <c r="I50" s="96" t="s">
        <v>1119</v>
      </c>
      <c r="J50" s="96" t="s">
        <v>981</v>
      </c>
      <c r="K50" s="179">
        <v>36.661999999999999</v>
      </c>
      <c r="L50" s="96" t="s">
        <v>981</v>
      </c>
      <c r="M50" s="179"/>
      <c r="N50" s="96" t="s">
        <v>981</v>
      </c>
      <c r="O50" s="162"/>
      <c r="P50" s="96" t="s">
        <v>1128</v>
      </c>
      <c r="Q50" s="96" t="s">
        <v>1129</v>
      </c>
      <c r="R50" s="96" t="s">
        <v>304</v>
      </c>
      <c r="S50" s="96" t="s">
        <v>984</v>
      </c>
      <c r="T50" s="96" t="s">
        <v>1130</v>
      </c>
      <c r="U50" s="96" t="s">
        <v>1122</v>
      </c>
      <c r="V50" s="81" t="s">
        <v>1123</v>
      </c>
      <c r="W50" s="96" t="s">
        <v>1131</v>
      </c>
      <c r="X50" s="81" t="s">
        <v>1127</v>
      </c>
      <c r="Y50" s="309">
        <v>26755264.5</v>
      </c>
      <c r="Z50" s="96">
        <v>2019</v>
      </c>
      <c r="AA50" s="180">
        <v>44013</v>
      </c>
      <c r="AB50" s="325" t="s">
        <v>989</v>
      </c>
      <c r="AC50" s="96" t="s">
        <v>1132</v>
      </c>
      <c r="AD50" s="167"/>
      <c r="AE50" s="167">
        <v>1</v>
      </c>
      <c r="AF50" s="167">
        <v>0.7782</v>
      </c>
      <c r="AG50" s="182" t="s">
        <v>1133</v>
      </c>
      <c r="AH50" s="162"/>
      <c r="AI50" s="96"/>
      <c r="AJ50" s="162" t="s">
        <v>1126</v>
      </c>
      <c r="AK50" s="96">
        <v>30</v>
      </c>
      <c r="AL50" s="96">
        <v>2020</v>
      </c>
      <c r="AM50" s="96"/>
    </row>
    <row r="51" spans="1:39" ht="66" hidden="1" x14ac:dyDescent="0.25">
      <c r="A51" s="96" t="s">
        <v>837</v>
      </c>
      <c r="B51" s="162" t="s">
        <v>1117</v>
      </c>
      <c r="C51" s="96" t="s">
        <v>977</v>
      </c>
      <c r="D51" s="96" t="s">
        <v>978</v>
      </c>
      <c r="E51" s="81" t="s">
        <v>1134</v>
      </c>
      <c r="F51" s="96" t="s">
        <v>292</v>
      </c>
      <c r="G51" s="96" t="s">
        <v>3899</v>
      </c>
      <c r="H51" s="116">
        <v>202137180</v>
      </c>
      <c r="I51" s="96" t="s">
        <v>1119</v>
      </c>
      <c r="J51" s="96" t="s">
        <v>981</v>
      </c>
      <c r="K51" s="179">
        <v>36.661999999999999</v>
      </c>
      <c r="L51" s="96" t="s">
        <v>981</v>
      </c>
      <c r="M51" s="179"/>
      <c r="N51" s="96" t="s">
        <v>981</v>
      </c>
      <c r="O51" s="162"/>
      <c r="P51" s="96" t="s">
        <v>1121</v>
      </c>
      <c r="Q51" s="96" t="s">
        <v>1135</v>
      </c>
      <c r="R51" s="96" t="s">
        <v>304</v>
      </c>
      <c r="S51" s="96" t="s">
        <v>984</v>
      </c>
      <c r="T51" s="96" t="s">
        <v>1130</v>
      </c>
      <c r="U51" s="96" t="s">
        <v>1122</v>
      </c>
      <c r="V51" s="81" t="s">
        <v>1123</v>
      </c>
      <c r="W51" s="96" t="s">
        <v>1136</v>
      </c>
      <c r="X51" s="81" t="s">
        <v>1134</v>
      </c>
      <c r="Y51" s="309">
        <v>202137180</v>
      </c>
      <c r="Z51" s="96">
        <v>2019</v>
      </c>
      <c r="AA51" s="180">
        <v>44013</v>
      </c>
      <c r="AB51" s="325" t="s">
        <v>989</v>
      </c>
      <c r="AC51" s="96" t="s">
        <v>1132</v>
      </c>
      <c r="AD51" s="167"/>
      <c r="AE51" s="167">
        <v>1</v>
      </c>
      <c r="AF51" s="167">
        <v>0.70679999999999998</v>
      </c>
      <c r="AG51" s="96" t="s">
        <v>1035</v>
      </c>
      <c r="AH51" s="162"/>
      <c r="AI51" s="96"/>
      <c r="AJ51" s="162" t="s">
        <v>1126</v>
      </c>
      <c r="AK51" s="96">
        <v>20</v>
      </c>
      <c r="AL51" s="96">
        <v>2020</v>
      </c>
      <c r="AM51" s="96"/>
    </row>
    <row r="52" spans="1:39" ht="91.9" customHeight="1" x14ac:dyDescent="0.25">
      <c r="A52" s="95" t="s">
        <v>837</v>
      </c>
      <c r="B52" s="161" t="s">
        <v>1117</v>
      </c>
      <c r="C52" s="95" t="s">
        <v>977</v>
      </c>
      <c r="D52" s="95" t="s">
        <v>978</v>
      </c>
      <c r="E52" s="85" t="s">
        <v>1137</v>
      </c>
      <c r="F52" s="95" t="s">
        <v>292</v>
      </c>
      <c r="G52" s="95" t="s">
        <v>3899</v>
      </c>
      <c r="H52" s="113">
        <v>18221000</v>
      </c>
      <c r="I52" s="95" t="s">
        <v>1119</v>
      </c>
      <c r="J52" s="95" t="s">
        <v>981</v>
      </c>
      <c r="K52" s="177">
        <v>47</v>
      </c>
      <c r="L52" s="95" t="s">
        <v>981</v>
      </c>
      <c r="M52" s="177"/>
      <c r="N52" s="95" t="s">
        <v>981</v>
      </c>
      <c r="O52" s="161"/>
      <c r="P52" s="95" t="s">
        <v>1138</v>
      </c>
      <c r="Q52" s="95" t="s">
        <v>1139</v>
      </c>
      <c r="R52" s="95" t="s">
        <v>304</v>
      </c>
      <c r="S52" s="95" t="s">
        <v>984</v>
      </c>
      <c r="T52" s="95" t="s">
        <v>1140</v>
      </c>
      <c r="U52" s="95" t="s">
        <v>1141</v>
      </c>
      <c r="V52" s="85" t="s">
        <v>1142</v>
      </c>
      <c r="W52" s="95" t="s">
        <v>1143</v>
      </c>
      <c r="X52" s="85" t="s">
        <v>1137</v>
      </c>
      <c r="Y52" s="117">
        <v>18221000</v>
      </c>
      <c r="Z52" s="95">
        <v>2019</v>
      </c>
      <c r="AA52" s="178">
        <v>44075</v>
      </c>
      <c r="AB52" s="218" t="s">
        <v>989</v>
      </c>
      <c r="AC52" s="95" t="s">
        <v>1144</v>
      </c>
      <c r="AD52" s="168"/>
      <c r="AE52" s="168">
        <v>0.95</v>
      </c>
      <c r="AF52" s="168">
        <v>0.48980000000000001</v>
      </c>
      <c r="AG52" s="95" t="s">
        <v>1035</v>
      </c>
      <c r="AH52" s="161"/>
      <c r="AI52" s="95"/>
      <c r="AJ52" s="161" t="s">
        <v>1145</v>
      </c>
      <c r="AK52" s="95">
        <v>20</v>
      </c>
      <c r="AL52" s="95">
        <v>2020</v>
      </c>
      <c r="AM52" s="95"/>
    </row>
    <row r="53" spans="1:39" s="100" customFormat="1" ht="66" hidden="1" x14ac:dyDescent="0.25">
      <c r="A53" s="96" t="s">
        <v>837</v>
      </c>
      <c r="B53" s="81" t="s">
        <v>1117</v>
      </c>
      <c r="C53" s="96" t="s">
        <v>977</v>
      </c>
      <c r="D53" s="96" t="s">
        <v>978</v>
      </c>
      <c r="E53" s="81" t="s">
        <v>1118</v>
      </c>
      <c r="F53" s="96"/>
      <c r="G53" s="96"/>
      <c r="H53" s="116">
        <v>305120933</v>
      </c>
      <c r="I53" s="96" t="s">
        <v>1119</v>
      </c>
      <c r="J53" s="96" t="s">
        <v>981</v>
      </c>
      <c r="K53" s="179">
        <v>119.2</v>
      </c>
      <c r="L53" s="96" t="s">
        <v>981</v>
      </c>
      <c r="M53" s="179"/>
      <c r="N53" s="96" t="s">
        <v>981</v>
      </c>
      <c r="O53" s="162"/>
      <c r="P53" s="96" t="s">
        <v>1120</v>
      </c>
      <c r="Q53" s="96" t="s">
        <v>1121</v>
      </c>
      <c r="R53" s="96" t="s">
        <v>304</v>
      </c>
      <c r="S53" s="96" t="s">
        <v>984</v>
      </c>
      <c r="T53" s="96" t="s">
        <v>1047</v>
      </c>
      <c r="U53" s="96" t="s">
        <v>1122</v>
      </c>
      <c r="V53" s="81" t="s">
        <v>1123</v>
      </c>
      <c r="W53" s="96" t="s">
        <v>1124</v>
      </c>
      <c r="X53" s="81" t="s">
        <v>1118</v>
      </c>
      <c r="Y53" s="309">
        <v>305120933</v>
      </c>
      <c r="Z53" s="96"/>
      <c r="AA53" s="180">
        <v>44013</v>
      </c>
      <c r="AB53" s="325" t="s">
        <v>989</v>
      </c>
      <c r="AC53" s="96" t="s">
        <v>1125</v>
      </c>
      <c r="AD53" s="167"/>
      <c r="AE53" s="167">
        <v>1</v>
      </c>
      <c r="AF53" s="167">
        <v>0.71519999999999995</v>
      </c>
      <c r="AG53" s="96" t="s">
        <v>924</v>
      </c>
      <c r="AH53" s="162"/>
      <c r="AI53" s="96"/>
      <c r="AJ53" s="162" t="s">
        <v>1126</v>
      </c>
      <c r="AK53" s="96">
        <v>20</v>
      </c>
      <c r="AL53" s="96">
        <v>2020</v>
      </c>
      <c r="AM53" s="96"/>
    </row>
    <row r="54" spans="1:39" s="100" customFormat="1" ht="66" hidden="1" x14ac:dyDescent="0.25">
      <c r="A54" s="96" t="s">
        <v>837</v>
      </c>
      <c r="B54" s="81" t="s">
        <v>1117</v>
      </c>
      <c r="C54" s="96" t="s">
        <v>977</v>
      </c>
      <c r="D54" s="96" t="s">
        <v>978</v>
      </c>
      <c r="E54" s="81" t="s">
        <v>1127</v>
      </c>
      <c r="F54" s="96"/>
      <c r="G54" s="96"/>
      <c r="H54" s="116">
        <v>26755264.5</v>
      </c>
      <c r="I54" s="96" t="s">
        <v>1119</v>
      </c>
      <c r="J54" s="96" t="s">
        <v>981</v>
      </c>
      <c r="K54" s="179">
        <v>36.661999999999999</v>
      </c>
      <c r="L54" s="96" t="s">
        <v>981</v>
      </c>
      <c r="M54" s="179"/>
      <c r="N54" s="96" t="s">
        <v>981</v>
      </c>
      <c r="O54" s="162"/>
      <c r="P54" s="96" t="s">
        <v>1128</v>
      </c>
      <c r="Q54" s="96" t="s">
        <v>1129</v>
      </c>
      <c r="R54" s="96" t="s">
        <v>304</v>
      </c>
      <c r="S54" s="96" t="s">
        <v>984</v>
      </c>
      <c r="T54" s="96" t="s">
        <v>1130</v>
      </c>
      <c r="U54" s="96" t="s">
        <v>1122</v>
      </c>
      <c r="V54" s="81" t="s">
        <v>1123</v>
      </c>
      <c r="W54" s="96" t="s">
        <v>1131</v>
      </c>
      <c r="X54" s="81" t="s">
        <v>1127</v>
      </c>
      <c r="Y54" s="309">
        <v>26755264.5</v>
      </c>
      <c r="Z54" s="96"/>
      <c r="AA54" s="180">
        <v>44013</v>
      </c>
      <c r="AB54" s="325" t="s">
        <v>989</v>
      </c>
      <c r="AC54" s="96" t="s">
        <v>1132</v>
      </c>
      <c r="AD54" s="167"/>
      <c r="AE54" s="167">
        <v>1</v>
      </c>
      <c r="AF54" s="167">
        <v>0.7782</v>
      </c>
      <c r="AG54" s="182" t="s">
        <v>1133</v>
      </c>
      <c r="AH54" s="162"/>
      <c r="AI54" s="96"/>
      <c r="AJ54" s="162" t="s">
        <v>1126</v>
      </c>
      <c r="AK54" s="96">
        <v>30</v>
      </c>
      <c r="AL54" s="96">
        <v>2020</v>
      </c>
      <c r="AM54" s="96"/>
    </row>
    <row r="55" spans="1:39" s="100" customFormat="1" ht="66" hidden="1" x14ac:dyDescent="0.25">
      <c r="A55" s="96" t="s">
        <v>837</v>
      </c>
      <c r="B55" s="81" t="s">
        <v>1117</v>
      </c>
      <c r="C55" s="96" t="s">
        <v>977</v>
      </c>
      <c r="D55" s="96" t="s">
        <v>978</v>
      </c>
      <c r="E55" s="81" t="s">
        <v>1134</v>
      </c>
      <c r="F55" s="96"/>
      <c r="G55" s="96"/>
      <c r="H55" s="116">
        <v>202137180</v>
      </c>
      <c r="I55" s="96" t="s">
        <v>1119</v>
      </c>
      <c r="J55" s="96" t="s">
        <v>981</v>
      </c>
      <c r="K55" s="179">
        <v>36.661999999999999</v>
      </c>
      <c r="L55" s="96" t="s">
        <v>981</v>
      </c>
      <c r="M55" s="179"/>
      <c r="N55" s="96" t="s">
        <v>981</v>
      </c>
      <c r="O55" s="162"/>
      <c r="P55" s="96" t="s">
        <v>1121</v>
      </c>
      <c r="Q55" s="96" t="s">
        <v>1135</v>
      </c>
      <c r="R55" s="96" t="s">
        <v>304</v>
      </c>
      <c r="S55" s="96" t="s">
        <v>984</v>
      </c>
      <c r="T55" s="96" t="s">
        <v>1130</v>
      </c>
      <c r="U55" s="96" t="s">
        <v>1122</v>
      </c>
      <c r="V55" s="81" t="s">
        <v>1123</v>
      </c>
      <c r="W55" s="96" t="s">
        <v>1136</v>
      </c>
      <c r="X55" s="81" t="s">
        <v>1134</v>
      </c>
      <c r="Y55" s="309">
        <v>202137180</v>
      </c>
      <c r="Z55" s="96"/>
      <c r="AA55" s="180">
        <v>44013</v>
      </c>
      <c r="AB55" s="325" t="s">
        <v>989</v>
      </c>
      <c r="AC55" s="96" t="s">
        <v>1132</v>
      </c>
      <c r="AD55" s="167"/>
      <c r="AE55" s="167">
        <v>1</v>
      </c>
      <c r="AF55" s="167">
        <v>0.70679999999999998</v>
      </c>
      <c r="AG55" s="96" t="s">
        <v>924</v>
      </c>
      <c r="AH55" s="162"/>
      <c r="AI55" s="96"/>
      <c r="AJ55" s="162" t="s">
        <v>1126</v>
      </c>
      <c r="AK55" s="96">
        <v>20</v>
      </c>
      <c r="AL55" s="96">
        <v>2020</v>
      </c>
      <c r="AM55" s="96"/>
    </row>
    <row r="56" spans="1:39" ht="90.6" hidden="1" customHeight="1" x14ac:dyDescent="0.25">
      <c r="A56" s="92"/>
      <c r="B56" s="163" t="s">
        <v>1146</v>
      </c>
      <c r="C56" s="97" t="s">
        <v>977</v>
      </c>
      <c r="D56" s="97" t="s">
        <v>978</v>
      </c>
      <c r="E56" s="183" t="s">
        <v>1147</v>
      </c>
      <c r="F56" s="97" t="s">
        <v>292</v>
      </c>
      <c r="G56" s="97" t="s">
        <v>163</v>
      </c>
      <c r="H56" s="136"/>
      <c r="I56" s="97" t="s">
        <v>956</v>
      </c>
      <c r="J56" s="97" t="s">
        <v>994</v>
      </c>
      <c r="K56" s="184">
        <v>80</v>
      </c>
      <c r="L56" s="97" t="s">
        <v>994</v>
      </c>
      <c r="M56" s="184"/>
      <c r="N56" s="97" t="s">
        <v>994</v>
      </c>
      <c r="O56" s="163" t="s">
        <v>1148</v>
      </c>
      <c r="P56" s="97" t="s">
        <v>1149</v>
      </c>
      <c r="Q56" s="97" t="s">
        <v>1149</v>
      </c>
      <c r="R56" s="97" t="s">
        <v>304</v>
      </c>
      <c r="S56" s="97" t="s">
        <v>984</v>
      </c>
      <c r="T56" s="97" t="s">
        <v>1084</v>
      </c>
      <c r="U56" s="97" t="s">
        <v>1085</v>
      </c>
      <c r="V56" s="90" t="s">
        <v>1075</v>
      </c>
      <c r="W56" s="94"/>
      <c r="X56" s="183" t="s">
        <v>1147</v>
      </c>
      <c r="Y56" s="301"/>
      <c r="Z56" s="97">
        <v>2019</v>
      </c>
      <c r="AA56" s="90"/>
      <c r="AB56" s="326"/>
      <c r="AC56" s="97"/>
      <c r="AD56" s="169"/>
      <c r="AE56" s="169">
        <v>0</v>
      </c>
      <c r="AF56" s="169">
        <v>0</v>
      </c>
      <c r="AG56" s="163" t="s">
        <v>1150</v>
      </c>
      <c r="AH56" s="163"/>
      <c r="AI56" s="97"/>
      <c r="AJ56" s="163" t="s">
        <v>1078</v>
      </c>
      <c r="AK56" s="97">
        <v>30</v>
      </c>
      <c r="AL56" s="97" t="s">
        <v>1151</v>
      </c>
      <c r="AM56" s="97"/>
    </row>
    <row r="57" spans="1:39" ht="94.15" hidden="1" customHeight="1" x14ac:dyDescent="0.25">
      <c r="A57" s="83"/>
      <c r="B57" s="162" t="s">
        <v>1146</v>
      </c>
      <c r="C57" s="96" t="s">
        <v>977</v>
      </c>
      <c r="D57" s="96" t="s">
        <v>978</v>
      </c>
      <c r="E57" s="185" t="s">
        <v>1152</v>
      </c>
      <c r="F57" s="96" t="s">
        <v>292</v>
      </c>
      <c r="G57" s="96" t="s">
        <v>163</v>
      </c>
      <c r="H57" s="137">
        <v>156825754.80000001</v>
      </c>
      <c r="I57" s="96" t="s">
        <v>956</v>
      </c>
      <c r="J57" s="96" t="s">
        <v>994</v>
      </c>
      <c r="K57" s="179">
        <v>70</v>
      </c>
      <c r="L57" s="96" t="s">
        <v>994</v>
      </c>
      <c r="M57" s="179"/>
      <c r="N57" s="96" t="s">
        <v>994</v>
      </c>
      <c r="O57" s="162" t="s">
        <v>1153</v>
      </c>
      <c r="P57" s="96" t="s">
        <v>1154</v>
      </c>
      <c r="Q57" s="96" t="s">
        <v>1154</v>
      </c>
      <c r="R57" s="96" t="s">
        <v>304</v>
      </c>
      <c r="S57" s="96" t="s">
        <v>984</v>
      </c>
      <c r="T57" s="96" t="s">
        <v>1098</v>
      </c>
      <c r="U57" s="96" t="s">
        <v>1155</v>
      </c>
      <c r="V57" s="81" t="s">
        <v>1075</v>
      </c>
      <c r="W57" s="84" t="s">
        <v>1156</v>
      </c>
      <c r="X57" s="185" t="s">
        <v>1152</v>
      </c>
      <c r="Y57" s="310">
        <v>156825754.80000001</v>
      </c>
      <c r="Z57" s="96">
        <v>2019</v>
      </c>
      <c r="AA57" s="186">
        <v>43901</v>
      </c>
      <c r="AB57" s="325" t="s">
        <v>1157</v>
      </c>
      <c r="AC57" s="96" t="s">
        <v>1158</v>
      </c>
      <c r="AD57" s="167">
        <v>1</v>
      </c>
      <c r="AE57" s="167">
        <v>1</v>
      </c>
      <c r="AF57" s="167">
        <v>0</v>
      </c>
      <c r="AG57" s="96" t="s">
        <v>1000</v>
      </c>
      <c r="AH57" s="162"/>
      <c r="AI57" s="96"/>
      <c r="AJ57" s="162" t="s">
        <v>1078</v>
      </c>
      <c r="AK57" s="96">
        <v>15</v>
      </c>
      <c r="AL57" s="96">
        <v>2020</v>
      </c>
      <c r="AM57" s="96"/>
    </row>
    <row r="58" spans="1:39" ht="94.15" hidden="1" customHeight="1" x14ac:dyDescent="0.25">
      <c r="A58" s="83"/>
      <c r="B58" s="162" t="s">
        <v>1146</v>
      </c>
      <c r="C58" s="96" t="s">
        <v>977</v>
      </c>
      <c r="D58" s="96" t="s">
        <v>978</v>
      </c>
      <c r="E58" s="185" t="s">
        <v>1159</v>
      </c>
      <c r="F58" s="96" t="s">
        <v>292</v>
      </c>
      <c r="G58" s="96" t="s">
        <v>163</v>
      </c>
      <c r="H58" s="137"/>
      <c r="I58" s="96" t="s">
        <v>956</v>
      </c>
      <c r="J58" s="96" t="s">
        <v>994</v>
      </c>
      <c r="K58" s="179">
        <v>34</v>
      </c>
      <c r="L58" s="96" t="s">
        <v>994</v>
      </c>
      <c r="M58" s="179"/>
      <c r="N58" s="96" t="s">
        <v>994</v>
      </c>
      <c r="O58" s="162" t="s">
        <v>1160</v>
      </c>
      <c r="P58" s="96" t="s">
        <v>1161</v>
      </c>
      <c r="Q58" s="96" t="s">
        <v>1161</v>
      </c>
      <c r="R58" s="96" t="s">
        <v>304</v>
      </c>
      <c r="S58" s="96" t="s">
        <v>984</v>
      </c>
      <c r="T58" s="96" t="s">
        <v>1047</v>
      </c>
      <c r="U58" s="96" t="s">
        <v>1162</v>
      </c>
      <c r="V58" s="81" t="s">
        <v>1049</v>
      </c>
      <c r="W58" s="84" t="s">
        <v>1163</v>
      </c>
      <c r="X58" s="185" t="s">
        <v>1159</v>
      </c>
      <c r="Y58" s="310"/>
      <c r="Z58" s="96">
        <v>2019</v>
      </c>
      <c r="AA58" s="186">
        <v>44053</v>
      </c>
      <c r="AB58" s="325" t="s">
        <v>989</v>
      </c>
      <c r="AC58" s="96" t="s">
        <v>1164</v>
      </c>
      <c r="AD58" s="167"/>
      <c r="AE58" s="167">
        <v>1</v>
      </c>
      <c r="AF58" s="167">
        <v>0</v>
      </c>
      <c r="AG58" s="96" t="s">
        <v>1000</v>
      </c>
      <c r="AH58" s="162"/>
      <c r="AI58" s="96"/>
      <c r="AJ58" s="162" t="s">
        <v>1053</v>
      </c>
      <c r="AK58" s="96">
        <v>25</v>
      </c>
      <c r="AL58" s="96">
        <v>2020</v>
      </c>
      <c r="AM58" s="96"/>
    </row>
    <row r="59" spans="1:39" ht="99" hidden="1" x14ac:dyDescent="0.25">
      <c r="A59" s="92"/>
      <c r="B59" s="163" t="s">
        <v>1146</v>
      </c>
      <c r="C59" s="97" t="s">
        <v>977</v>
      </c>
      <c r="D59" s="97" t="s">
        <v>978</v>
      </c>
      <c r="E59" s="183" t="s">
        <v>1165</v>
      </c>
      <c r="F59" s="97" t="s">
        <v>292</v>
      </c>
      <c r="G59" s="97" t="s">
        <v>163</v>
      </c>
      <c r="H59" s="136"/>
      <c r="I59" s="97" t="s">
        <v>956</v>
      </c>
      <c r="J59" s="97" t="s">
        <v>981</v>
      </c>
      <c r="K59" s="184">
        <v>211</v>
      </c>
      <c r="L59" s="97" t="s">
        <v>981</v>
      </c>
      <c r="M59" s="184"/>
      <c r="N59" s="97" t="s">
        <v>981</v>
      </c>
      <c r="O59" s="175" t="s">
        <v>3718</v>
      </c>
      <c r="P59" s="97" t="s">
        <v>1166</v>
      </c>
      <c r="Q59" s="97" t="s">
        <v>1167</v>
      </c>
      <c r="R59" s="97" t="s">
        <v>304</v>
      </c>
      <c r="S59" s="97" t="s">
        <v>984</v>
      </c>
      <c r="T59" s="97" t="s">
        <v>1168</v>
      </c>
      <c r="U59" s="97" t="s">
        <v>1169</v>
      </c>
      <c r="V59" s="90" t="s">
        <v>1170</v>
      </c>
      <c r="W59" s="97"/>
      <c r="X59" s="183" t="s">
        <v>1165</v>
      </c>
      <c r="Y59" s="301"/>
      <c r="Z59" s="97">
        <v>2019</v>
      </c>
      <c r="AA59" s="97"/>
      <c r="AB59" s="326"/>
      <c r="AC59" s="97"/>
      <c r="AD59" s="169"/>
      <c r="AE59" s="169">
        <v>0</v>
      </c>
      <c r="AF59" s="169">
        <v>0</v>
      </c>
      <c r="AG59" s="97" t="s">
        <v>1150</v>
      </c>
      <c r="AH59" s="163"/>
      <c r="AI59" s="97"/>
      <c r="AJ59" s="163" t="s">
        <v>1171</v>
      </c>
      <c r="AK59" s="97">
        <v>60</v>
      </c>
      <c r="AL59" s="97" t="s">
        <v>1151</v>
      </c>
      <c r="AM59" s="97"/>
    </row>
    <row r="60" spans="1:39" ht="115.5" x14ac:dyDescent="0.25">
      <c r="A60" s="87"/>
      <c r="B60" s="161" t="s">
        <v>1146</v>
      </c>
      <c r="C60" s="95" t="s">
        <v>977</v>
      </c>
      <c r="D60" s="95" t="s">
        <v>978</v>
      </c>
      <c r="E60" s="187" t="s">
        <v>1172</v>
      </c>
      <c r="F60" s="95" t="s">
        <v>292</v>
      </c>
      <c r="G60" s="95" t="s">
        <v>163</v>
      </c>
      <c r="H60" s="138"/>
      <c r="I60" s="95" t="s">
        <v>956</v>
      </c>
      <c r="J60" s="95" t="s">
        <v>994</v>
      </c>
      <c r="K60" s="177">
        <v>892</v>
      </c>
      <c r="L60" s="95" t="s">
        <v>994</v>
      </c>
      <c r="M60" s="177"/>
      <c r="N60" s="95" t="s">
        <v>994</v>
      </c>
      <c r="O60" s="161" t="s">
        <v>3719</v>
      </c>
      <c r="P60" s="95" t="s">
        <v>1173</v>
      </c>
      <c r="Q60" s="95" t="s">
        <v>1174</v>
      </c>
      <c r="R60" s="95" t="s">
        <v>304</v>
      </c>
      <c r="S60" s="95" t="s">
        <v>984</v>
      </c>
      <c r="T60" s="95" t="s">
        <v>985</v>
      </c>
      <c r="U60" s="95" t="s">
        <v>986</v>
      </c>
      <c r="V60" s="85" t="s">
        <v>987</v>
      </c>
      <c r="W60" s="89" t="s">
        <v>1175</v>
      </c>
      <c r="X60" s="187" t="s">
        <v>1172</v>
      </c>
      <c r="Y60" s="299"/>
      <c r="Z60" s="95">
        <v>2019</v>
      </c>
      <c r="AA60" s="95" t="s">
        <v>1176</v>
      </c>
      <c r="AB60" s="218" t="s">
        <v>989</v>
      </c>
      <c r="AC60" s="95" t="s">
        <v>1177</v>
      </c>
      <c r="AD60" s="168"/>
      <c r="AE60" s="168">
        <v>0.59309999999999996</v>
      </c>
      <c r="AF60" s="168">
        <v>5.6599999999999998E-2</v>
      </c>
      <c r="AG60" s="95" t="s">
        <v>4038</v>
      </c>
      <c r="AH60" s="161"/>
      <c r="AI60" s="95"/>
      <c r="AJ60" s="161" t="s">
        <v>1178</v>
      </c>
      <c r="AK60" s="95">
        <v>75</v>
      </c>
      <c r="AL60" s="95" t="s">
        <v>1151</v>
      </c>
      <c r="AM60" s="95"/>
    </row>
    <row r="61" spans="1:39" ht="66" hidden="1" x14ac:dyDescent="0.25">
      <c r="A61" s="83"/>
      <c r="B61" s="162" t="s">
        <v>1146</v>
      </c>
      <c r="C61" s="96" t="s">
        <v>977</v>
      </c>
      <c r="D61" s="96" t="s">
        <v>978</v>
      </c>
      <c r="E61" s="185" t="s">
        <v>1179</v>
      </c>
      <c r="F61" s="96" t="s">
        <v>292</v>
      </c>
      <c r="G61" s="96" t="s">
        <v>163</v>
      </c>
      <c r="H61" s="137">
        <v>492816000</v>
      </c>
      <c r="I61" s="96" t="s">
        <v>956</v>
      </c>
      <c r="J61" s="96" t="s">
        <v>994</v>
      </c>
      <c r="K61" s="179">
        <v>150</v>
      </c>
      <c r="L61" s="96" t="s">
        <v>994</v>
      </c>
      <c r="M61" s="179"/>
      <c r="N61" s="96" t="s">
        <v>994</v>
      </c>
      <c r="O61" s="162" t="s">
        <v>1180</v>
      </c>
      <c r="P61" s="96" t="s">
        <v>1181</v>
      </c>
      <c r="Q61" s="96" t="s">
        <v>1181</v>
      </c>
      <c r="R61" s="96" t="s">
        <v>304</v>
      </c>
      <c r="S61" s="96" t="s">
        <v>984</v>
      </c>
      <c r="T61" s="96" t="s">
        <v>985</v>
      </c>
      <c r="U61" s="96" t="s">
        <v>986</v>
      </c>
      <c r="V61" s="81" t="s">
        <v>1182</v>
      </c>
      <c r="W61" s="84" t="s">
        <v>1183</v>
      </c>
      <c r="X61" s="185" t="s">
        <v>1179</v>
      </c>
      <c r="Y61" s="310">
        <v>492816000</v>
      </c>
      <c r="Z61" s="96">
        <v>2019</v>
      </c>
      <c r="AA61" s="186">
        <v>43892</v>
      </c>
      <c r="AB61" s="325" t="s">
        <v>989</v>
      </c>
      <c r="AC61" s="96" t="s">
        <v>1184</v>
      </c>
      <c r="AD61" s="167">
        <v>1</v>
      </c>
      <c r="AE61" s="167">
        <v>1</v>
      </c>
      <c r="AF61" s="167">
        <v>0</v>
      </c>
      <c r="AG61" s="96" t="s">
        <v>1000</v>
      </c>
      <c r="AH61" s="162"/>
      <c r="AI61" s="96"/>
      <c r="AJ61" s="162" t="s">
        <v>1185</v>
      </c>
      <c r="AK61" s="96">
        <v>30</v>
      </c>
      <c r="AL61" s="96">
        <v>2020</v>
      </c>
      <c r="AM61" s="96"/>
    </row>
    <row r="62" spans="1:39" ht="99" x14ac:dyDescent="0.25">
      <c r="A62" s="95"/>
      <c r="B62" s="161" t="s">
        <v>1190</v>
      </c>
      <c r="C62" s="95" t="s">
        <v>1191</v>
      </c>
      <c r="D62" s="95" t="s">
        <v>978</v>
      </c>
      <c r="E62" s="85" t="s">
        <v>1192</v>
      </c>
      <c r="F62" s="95" t="s">
        <v>292</v>
      </c>
      <c r="G62" s="95" t="s">
        <v>1193</v>
      </c>
      <c r="H62" s="113"/>
      <c r="I62" s="95" t="s">
        <v>1194</v>
      </c>
      <c r="J62" s="95" t="s">
        <v>1195</v>
      </c>
      <c r="K62" s="95"/>
      <c r="L62" s="85" t="s">
        <v>1195</v>
      </c>
      <c r="M62" s="85"/>
      <c r="N62" s="85" t="s">
        <v>1195</v>
      </c>
      <c r="O62" s="161" t="s">
        <v>1196</v>
      </c>
      <c r="P62" s="95" t="s">
        <v>1189</v>
      </c>
      <c r="Q62" s="95" t="s">
        <v>1197</v>
      </c>
      <c r="R62" s="95" t="s">
        <v>304</v>
      </c>
      <c r="S62" s="95" t="s">
        <v>984</v>
      </c>
      <c r="T62" s="95" t="s">
        <v>1198</v>
      </c>
      <c r="U62" s="95" t="s">
        <v>1199</v>
      </c>
      <c r="V62" s="85" t="s">
        <v>987</v>
      </c>
      <c r="W62" s="85"/>
      <c r="X62" s="85" t="s">
        <v>1190</v>
      </c>
      <c r="Y62" s="299"/>
      <c r="Z62" s="95">
        <v>2019</v>
      </c>
      <c r="AA62" s="85">
        <v>43780</v>
      </c>
      <c r="AB62" s="218" t="s">
        <v>1200</v>
      </c>
      <c r="AC62" s="95" t="s">
        <v>1177</v>
      </c>
      <c r="AD62" s="168"/>
      <c r="AE62" s="168">
        <v>0.87290000000000001</v>
      </c>
      <c r="AF62" s="168">
        <v>0.60519999999999996</v>
      </c>
      <c r="AG62" s="95" t="s">
        <v>1201</v>
      </c>
      <c r="AH62" s="161"/>
      <c r="AI62" s="95"/>
      <c r="AJ62" s="85" t="s">
        <v>1202</v>
      </c>
      <c r="AK62" s="85">
        <v>300</v>
      </c>
      <c r="AL62" s="85" t="s">
        <v>1151</v>
      </c>
      <c r="AM62" s="85"/>
    </row>
    <row r="63" spans="1:39" ht="99" x14ac:dyDescent="0.25">
      <c r="A63" s="95"/>
      <c r="B63" s="161" t="s">
        <v>1190</v>
      </c>
      <c r="C63" s="95" t="s">
        <v>1191</v>
      </c>
      <c r="D63" s="95" t="s">
        <v>978</v>
      </c>
      <c r="E63" s="85" t="s">
        <v>1192</v>
      </c>
      <c r="F63" s="95" t="s">
        <v>292</v>
      </c>
      <c r="G63" s="95" t="s">
        <v>1193</v>
      </c>
      <c r="H63" s="113"/>
      <c r="I63" s="95" t="s">
        <v>1194</v>
      </c>
      <c r="J63" s="95" t="s">
        <v>1195</v>
      </c>
      <c r="K63" s="95"/>
      <c r="L63" s="85" t="s">
        <v>1195</v>
      </c>
      <c r="M63" s="85"/>
      <c r="N63" s="85" t="s">
        <v>1195</v>
      </c>
      <c r="O63" s="161" t="s">
        <v>1196</v>
      </c>
      <c r="P63" s="95" t="s">
        <v>1189</v>
      </c>
      <c r="Q63" s="95" t="s">
        <v>1197</v>
      </c>
      <c r="R63" s="95" t="s">
        <v>304</v>
      </c>
      <c r="S63" s="95" t="s">
        <v>984</v>
      </c>
      <c r="T63" s="95" t="s">
        <v>1198</v>
      </c>
      <c r="U63" s="95" t="s">
        <v>1199</v>
      </c>
      <c r="V63" s="85" t="s">
        <v>987</v>
      </c>
      <c r="W63" s="85"/>
      <c r="X63" s="85" t="s">
        <v>1190</v>
      </c>
      <c r="Y63" s="299"/>
      <c r="Z63" s="95">
        <v>2019</v>
      </c>
      <c r="AA63" s="85">
        <v>43780</v>
      </c>
      <c r="AB63" s="218" t="s">
        <v>1200</v>
      </c>
      <c r="AC63" s="95" t="s">
        <v>1177</v>
      </c>
      <c r="AD63" s="168"/>
      <c r="AE63" s="168">
        <v>0.13850000000000001</v>
      </c>
      <c r="AF63" s="168">
        <v>4.2299999999999997E-2</v>
      </c>
      <c r="AG63" s="95" t="s">
        <v>1215</v>
      </c>
      <c r="AH63" s="161"/>
      <c r="AI63" s="95"/>
      <c r="AJ63" s="85" t="s">
        <v>1202</v>
      </c>
      <c r="AK63" s="85">
        <v>300</v>
      </c>
      <c r="AL63" s="85" t="s">
        <v>1151</v>
      </c>
      <c r="AM63" s="85"/>
    </row>
    <row r="64" spans="1:39" ht="107.45" hidden="1" customHeight="1" x14ac:dyDescent="0.25">
      <c r="A64" s="97"/>
      <c r="B64" s="163" t="s">
        <v>1203</v>
      </c>
      <c r="C64" s="97" t="s">
        <v>1191</v>
      </c>
      <c r="D64" s="97" t="s">
        <v>978</v>
      </c>
      <c r="E64" s="163" t="s">
        <v>1192</v>
      </c>
      <c r="F64" s="97" t="s">
        <v>292</v>
      </c>
      <c r="G64" s="97" t="s">
        <v>1193</v>
      </c>
      <c r="H64" s="120"/>
      <c r="I64" s="97" t="s">
        <v>1194</v>
      </c>
      <c r="J64" s="97" t="s">
        <v>1204</v>
      </c>
      <c r="K64" s="184">
        <v>3</v>
      </c>
      <c r="L64" s="163" t="s">
        <v>1204</v>
      </c>
      <c r="M64" s="184"/>
      <c r="N64" s="163" t="s">
        <v>1204</v>
      </c>
      <c r="O64" s="163" t="s">
        <v>1189</v>
      </c>
      <c r="P64" s="97" t="s">
        <v>1189</v>
      </c>
      <c r="Q64" s="97" t="s">
        <v>1189</v>
      </c>
      <c r="R64" s="97" t="s">
        <v>304</v>
      </c>
      <c r="S64" s="97" t="s">
        <v>984</v>
      </c>
      <c r="T64" s="97" t="s">
        <v>1189</v>
      </c>
      <c r="U64" s="97" t="s">
        <v>986</v>
      </c>
      <c r="V64" s="90" t="s">
        <v>987</v>
      </c>
      <c r="W64" s="97"/>
      <c r="X64" s="97" t="s">
        <v>1203</v>
      </c>
      <c r="Y64" s="148"/>
      <c r="Z64" s="97">
        <v>2019</v>
      </c>
      <c r="AA64" s="190"/>
      <c r="AB64" s="326"/>
      <c r="AC64" s="97"/>
      <c r="AD64" s="169"/>
      <c r="AE64" s="169">
        <v>0</v>
      </c>
      <c r="AF64" s="169">
        <v>0</v>
      </c>
      <c r="AG64" s="97" t="s">
        <v>1205</v>
      </c>
      <c r="AH64" s="163"/>
      <c r="AI64" s="94"/>
      <c r="AJ64" s="163" t="s">
        <v>1206</v>
      </c>
      <c r="AK64" s="97">
        <v>100</v>
      </c>
      <c r="AL64" s="97" t="s">
        <v>1151</v>
      </c>
      <c r="AM64" s="97"/>
    </row>
    <row r="65" spans="1:39" ht="99" hidden="1" x14ac:dyDescent="0.25">
      <c r="A65" s="97"/>
      <c r="B65" s="163" t="s">
        <v>1207</v>
      </c>
      <c r="C65" s="97" t="s">
        <v>977</v>
      </c>
      <c r="D65" s="97" t="s">
        <v>978</v>
      </c>
      <c r="E65" s="163" t="s">
        <v>1208</v>
      </c>
      <c r="F65" s="97" t="s">
        <v>292</v>
      </c>
      <c r="G65" s="97" t="s">
        <v>1209</v>
      </c>
      <c r="H65" s="120"/>
      <c r="I65" s="97" t="s">
        <v>1210</v>
      </c>
      <c r="J65" s="97" t="s">
        <v>1195</v>
      </c>
      <c r="K65" s="184"/>
      <c r="L65" s="163" t="s">
        <v>1195</v>
      </c>
      <c r="M65" s="184"/>
      <c r="N65" s="163" t="s">
        <v>1195</v>
      </c>
      <c r="O65" s="163" t="s">
        <v>3720</v>
      </c>
      <c r="P65" s="97" t="s">
        <v>1211</v>
      </c>
      <c r="Q65" s="97" t="s">
        <v>1212</v>
      </c>
      <c r="R65" s="97" t="s">
        <v>304</v>
      </c>
      <c r="S65" s="97" t="s">
        <v>984</v>
      </c>
      <c r="T65" s="97" t="s">
        <v>1198</v>
      </c>
      <c r="U65" s="97" t="s">
        <v>1213</v>
      </c>
      <c r="V65" s="90" t="s">
        <v>1214</v>
      </c>
      <c r="W65" s="97"/>
      <c r="X65" s="97" t="s">
        <v>1207</v>
      </c>
      <c r="Y65" s="148"/>
      <c r="Z65" s="97">
        <v>2019</v>
      </c>
      <c r="AA65" s="190"/>
      <c r="AB65" s="326"/>
      <c r="AC65" s="97" t="s">
        <v>1177</v>
      </c>
      <c r="AD65" s="169"/>
      <c r="AE65" s="169">
        <v>0</v>
      </c>
      <c r="AF65" s="169">
        <v>0</v>
      </c>
      <c r="AG65" s="97" t="s">
        <v>1215</v>
      </c>
      <c r="AH65" s="163"/>
      <c r="AI65" s="97"/>
      <c r="AJ65" s="163" t="s">
        <v>1216</v>
      </c>
      <c r="AK65" s="97">
        <v>200</v>
      </c>
      <c r="AL65" s="97" t="s">
        <v>1151</v>
      </c>
      <c r="AM65" s="97"/>
    </row>
    <row r="66" spans="1:39" ht="90.6" hidden="1" customHeight="1" x14ac:dyDescent="0.25">
      <c r="A66" s="97"/>
      <c r="B66" s="163" t="s">
        <v>1217</v>
      </c>
      <c r="C66" s="97" t="s">
        <v>977</v>
      </c>
      <c r="D66" s="97" t="s">
        <v>978</v>
      </c>
      <c r="E66" s="163" t="s">
        <v>1208</v>
      </c>
      <c r="F66" s="97" t="s">
        <v>292</v>
      </c>
      <c r="G66" s="97" t="s">
        <v>1209</v>
      </c>
      <c r="H66" s="120"/>
      <c r="I66" s="97" t="s">
        <v>1210</v>
      </c>
      <c r="J66" s="97" t="s">
        <v>1195</v>
      </c>
      <c r="K66" s="184">
        <v>85.38</v>
      </c>
      <c r="L66" s="163" t="s">
        <v>1195</v>
      </c>
      <c r="M66" s="184"/>
      <c r="N66" s="163" t="s">
        <v>1195</v>
      </c>
      <c r="O66" s="163" t="s">
        <v>1218</v>
      </c>
      <c r="P66" s="97" t="s">
        <v>1219</v>
      </c>
      <c r="Q66" s="97" t="s">
        <v>1220</v>
      </c>
      <c r="R66" s="97" t="s">
        <v>304</v>
      </c>
      <c r="S66" s="97" t="s">
        <v>984</v>
      </c>
      <c r="T66" s="97" t="s">
        <v>1221</v>
      </c>
      <c r="U66" s="97" t="s">
        <v>1222</v>
      </c>
      <c r="V66" s="90" t="s">
        <v>1223</v>
      </c>
      <c r="W66" s="97"/>
      <c r="X66" s="97" t="s">
        <v>1224</v>
      </c>
      <c r="Y66" s="148"/>
      <c r="Z66" s="97">
        <v>2019</v>
      </c>
      <c r="AA66" s="190"/>
      <c r="AB66" s="326"/>
      <c r="AC66" s="97" t="s">
        <v>1225</v>
      </c>
      <c r="AD66" s="169"/>
      <c r="AE66" s="169">
        <v>0</v>
      </c>
      <c r="AF66" s="169">
        <v>0</v>
      </c>
      <c r="AG66" s="97" t="s">
        <v>1226</v>
      </c>
      <c r="AH66" s="163"/>
      <c r="AI66" s="97"/>
      <c r="AJ66" s="163" t="s">
        <v>1227</v>
      </c>
      <c r="AK66" s="97">
        <v>400</v>
      </c>
      <c r="AL66" s="97" t="s">
        <v>1151</v>
      </c>
      <c r="AM66" s="97"/>
    </row>
    <row r="67" spans="1:39" ht="132" hidden="1" x14ac:dyDescent="0.25">
      <c r="A67" s="83" t="s">
        <v>837</v>
      </c>
      <c r="B67" s="162" t="s">
        <v>761</v>
      </c>
      <c r="C67" s="96" t="s">
        <v>748</v>
      </c>
      <c r="D67" s="96" t="s">
        <v>1228</v>
      </c>
      <c r="E67" s="81" t="s">
        <v>1229</v>
      </c>
      <c r="F67" s="83" t="s">
        <v>655</v>
      </c>
      <c r="G67" s="96" t="s">
        <v>3899</v>
      </c>
      <c r="H67" s="103">
        <v>45003650</v>
      </c>
      <c r="I67" s="96" t="s">
        <v>1230</v>
      </c>
      <c r="J67" s="96" t="s">
        <v>1231</v>
      </c>
      <c r="K67" s="83" t="s">
        <v>1232</v>
      </c>
      <c r="L67" s="96" t="s">
        <v>1233</v>
      </c>
      <c r="M67" s="84"/>
      <c r="N67" s="96" t="s">
        <v>749</v>
      </c>
      <c r="O67" s="162" t="s">
        <v>1234</v>
      </c>
      <c r="P67" s="83" t="s">
        <v>758</v>
      </c>
      <c r="Q67" s="83" t="s">
        <v>1235</v>
      </c>
      <c r="R67" s="83" t="s">
        <v>302</v>
      </c>
      <c r="S67" s="83" t="s">
        <v>1236</v>
      </c>
      <c r="T67" s="83" t="s">
        <v>1237</v>
      </c>
      <c r="U67" s="96" t="s">
        <v>1238</v>
      </c>
      <c r="V67" s="81" t="s">
        <v>1239</v>
      </c>
      <c r="W67" s="81" t="s">
        <v>1240</v>
      </c>
      <c r="X67" s="81" t="s">
        <v>1229</v>
      </c>
      <c r="Y67" s="304">
        <v>45003650</v>
      </c>
      <c r="Z67" s="199">
        <v>43720</v>
      </c>
      <c r="AA67" s="82">
        <v>43935</v>
      </c>
      <c r="AB67" s="323" t="s">
        <v>1241</v>
      </c>
      <c r="AC67" s="96" t="s">
        <v>1242</v>
      </c>
      <c r="AD67" s="167">
        <v>1</v>
      </c>
      <c r="AE67" s="165">
        <v>1</v>
      </c>
      <c r="AF67" s="165">
        <v>1</v>
      </c>
      <c r="AG67" s="81" t="s">
        <v>1243</v>
      </c>
      <c r="AH67" s="162"/>
      <c r="AI67" s="84"/>
      <c r="AJ67" s="81" t="s">
        <v>1244</v>
      </c>
      <c r="AK67" s="83">
        <v>28</v>
      </c>
      <c r="AL67" s="83">
        <v>2020</v>
      </c>
      <c r="AM67" s="81"/>
    </row>
    <row r="68" spans="1:39" ht="49.5" hidden="1" x14ac:dyDescent="0.25">
      <c r="A68" s="83" t="s">
        <v>837</v>
      </c>
      <c r="B68" s="162" t="s">
        <v>761</v>
      </c>
      <c r="C68" s="96" t="s">
        <v>748</v>
      </c>
      <c r="D68" s="96" t="s">
        <v>1228</v>
      </c>
      <c r="E68" s="81" t="s">
        <v>1245</v>
      </c>
      <c r="F68" s="83" t="s">
        <v>655</v>
      </c>
      <c r="G68" s="96" t="s">
        <v>3899</v>
      </c>
      <c r="H68" s="103">
        <v>70001040</v>
      </c>
      <c r="I68" s="96" t="s">
        <v>1246</v>
      </c>
      <c r="J68" s="96" t="s">
        <v>1231</v>
      </c>
      <c r="K68" s="83" t="s">
        <v>1247</v>
      </c>
      <c r="L68" s="96" t="s">
        <v>1233</v>
      </c>
      <c r="M68" s="84"/>
      <c r="N68" s="96" t="s">
        <v>749</v>
      </c>
      <c r="O68" s="162" t="s">
        <v>1248</v>
      </c>
      <c r="P68" s="83" t="s">
        <v>758</v>
      </c>
      <c r="Q68" s="83" t="s">
        <v>1249</v>
      </c>
      <c r="R68" s="83" t="s">
        <v>302</v>
      </c>
      <c r="S68" s="83" t="s">
        <v>1236</v>
      </c>
      <c r="T68" s="83" t="s">
        <v>1250</v>
      </c>
      <c r="U68" s="96" t="s">
        <v>1251</v>
      </c>
      <c r="V68" s="81" t="s">
        <v>1252</v>
      </c>
      <c r="W68" s="81" t="s">
        <v>1253</v>
      </c>
      <c r="X68" s="81" t="s">
        <v>1254</v>
      </c>
      <c r="Y68" s="304">
        <v>70001040</v>
      </c>
      <c r="Z68" s="199">
        <v>43720</v>
      </c>
      <c r="AA68" s="82">
        <v>43935</v>
      </c>
      <c r="AB68" s="323" t="s">
        <v>1241</v>
      </c>
      <c r="AC68" s="96" t="s">
        <v>1255</v>
      </c>
      <c r="AD68" s="167">
        <v>1</v>
      </c>
      <c r="AE68" s="165">
        <v>1</v>
      </c>
      <c r="AF68" s="165">
        <v>1</v>
      </c>
      <c r="AG68" s="81" t="s">
        <v>1243</v>
      </c>
      <c r="AH68" s="162"/>
      <c r="AI68" s="84"/>
      <c r="AJ68" s="81" t="s">
        <v>1244</v>
      </c>
      <c r="AK68" s="83">
        <v>40</v>
      </c>
      <c r="AL68" s="83">
        <v>2020</v>
      </c>
      <c r="AM68" s="81" t="s">
        <v>1256</v>
      </c>
    </row>
    <row r="69" spans="1:39" ht="49.5" hidden="1" x14ac:dyDescent="0.25">
      <c r="A69" s="83" t="s">
        <v>837</v>
      </c>
      <c r="B69" s="162" t="s">
        <v>761</v>
      </c>
      <c r="C69" s="96" t="s">
        <v>748</v>
      </c>
      <c r="D69" s="96" t="s">
        <v>1228</v>
      </c>
      <c r="E69" s="81" t="s">
        <v>1257</v>
      </c>
      <c r="F69" s="83" t="s">
        <v>655</v>
      </c>
      <c r="G69" s="96" t="s">
        <v>3899</v>
      </c>
      <c r="H69" s="103">
        <v>149650260</v>
      </c>
      <c r="I69" s="96" t="s">
        <v>1258</v>
      </c>
      <c r="J69" s="96" t="s">
        <v>1231</v>
      </c>
      <c r="K69" s="83" t="s">
        <v>1259</v>
      </c>
      <c r="L69" s="96" t="s">
        <v>1233</v>
      </c>
      <c r="M69" s="84"/>
      <c r="N69" s="96" t="s">
        <v>749</v>
      </c>
      <c r="O69" s="162" t="s">
        <v>1260</v>
      </c>
      <c r="P69" s="83" t="s">
        <v>1261</v>
      </c>
      <c r="Q69" s="83" t="s">
        <v>1262</v>
      </c>
      <c r="R69" s="83" t="s">
        <v>302</v>
      </c>
      <c r="S69" s="83" t="s">
        <v>1236</v>
      </c>
      <c r="T69" s="83" t="s">
        <v>1263</v>
      </c>
      <c r="U69" s="96"/>
      <c r="V69" s="81" t="s">
        <v>1252</v>
      </c>
      <c r="W69" s="81" t="s">
        <v>1264</v>
      </c>
      <c r="X69" s="81" t="s">
        <v>1265</v>
      </c>
      <c r="Y69" s="304">
        <v>149650260</v>
      </c>
      <c r="Z69" s="199">
        <v>43720</v>
      </c>
      <c r="AA69" s="82">
        <v>44035</v>
      </c>
      <c r="AB69" s="323" t="s">
        <v>1241</v>
      </c>
      <c r="AC69" s="96" t="s">
        <v>1266</v>
      </c>
      <c r="AD69" s="167">
        <v>1</v>
      </c>
      <c r="AE69" s="165">
        <v>1</v>
      </c>
      <c r="AF69" s="165">
        <v>0.8</v>
      </c>
      <c r="AG69" s="81" t="s">
        <v>3376</v>
      </c>
      <c r="AH69" s="162">
        <v>0</v>
      </c>
      <c r="AI69" s="84"/>
      <c r="AJ69" s="81" t="s">
        <v>1267</v>
      </c>
      <c r="AK69" s="83">
        <v>50</v>
      </c>
      <c r="AL69" s="83">
        <v>2020</v>
      </c>
      <c r="AM69" s="81" t="s">
        <v>1256</v>
      </c>
    </row>
    <row r="70" spans="1:39" ht="66" hidden="1" x14ac:dyDescent="0.25">
      <c r="A70" s="83" t="s">
        <v>837</v>
      </c>
      <c r="B70" s="162" t="s">
        <v>761</v>
      </c>
      <c r="C70" s="96" t="s">
        <v>748</v>
      </c>
      <c r="D70" s="96" t="s">
        <v>1228</v>
      </c>
      <c r="E70" s="81" t="s">
        <v>1268</v>
      </c>
      <c r="F70" s="83" t="s">
        <v>655</v>
      </c>
      <c r="G70" s="96" t="s">
        <v>3899</v>
      </c>
      <c r="H70" s="103">
        <v>176196095.5</v>
      </c>
      <c r="I70" s="96" t="s">
        <v>1269</v>
      </c>
      <c r="J70" s="96" t="s">
        <v>1231</v>
      </c>
      <c r="K70" s="83" t="s">
        <v>1270</v>
      </c>
      <c r="L70" s="96" t="s">
        <v>1233</v>
      </c>
      <c r="M70" s="84"/>
      <c r="N70" s="96" t="s">
        <v>749</v>
      </c>
      <c r="O70" s="162" t="s">
        <v>1271</v>
      </c>
      <c r="P70" s="83" t="s">
        <v>758</v>
      </c>
      <c r="Q70" s="83" t="s">
        <v>1272</v>
      </c>
      <c r="R70" s="83" t="s">
        <v>302</v>
      </c>
      <c r="S70" s="83" t="s">
        <v>1236</v>
      </c>
      <c r="T70" s="83" t="s">
        <v>1273</v>
      </c>
      <c r="U70" s="96" t="s">
        <v>1274</v>
      </c>
      <c r="V70" s="81" t="s">
        <v>1275</v>
      </c>
      <c r="W70" s="81" t="s">
        <v>1276</v>
      </c>
      <c r="X70" s="81" t="s">
        <v>1277</v>
      </c>
      <c r="Y70" s="304">
        <v>176196095.5</v>
      </c>
      <c r="Z70" s="199">
        <v>43720</v>
      </c>
      <c r="AA70" s="82">
        <v>43994</v>
      </c>
      <c r="AB70" s="323" t="s">
        <v>1241</v>
      </c>
      <c r="AC70" s="96" t="s">
        <v>1278</v>
      </c>
      <c r="AD70" s="167">
        <v>1</v>
      </c>
      <c r="AE70" s="165">
        <v>1</v>
      </c>
      <c r="AF70" s="165">
        <v>0.38</v>
      </c>
      <c r="AG70" s="81" t="s">
        <v>1279</v>
      </c>
      <c r="AH70" s="162" t="s">
        <v>1280</v>
      </c>
      <c r="AI70" s="84"/>
      <c r="AJ70" s="81" t="s">
        <v>1267</v>
      </c>
      <c r="AK70" s="83">
        <v>53</v>
      </c>
      <c r="AL70" s="83">
        <v>2020</v>
      </c>
      <c r="AM70" s="81" t="s">
        <v>1256</v>
      </c>
    </row>
    <row r="71" spans="1:39" ht="49.5" hidden="1" x14ac:dyDescent="0.25">
      <c r="A71" s="83" t="s">
        <v>837</v>
      </c>
      <c r="B71" s="162" t="s">
        <v>761</v>
      </c>
      <c r="C71" s="96" t="s">
        <v>748</v>
      </c>
      <c r="D71" s="96" t="s">
        <v>1228</v>
      </c>
      <c r="E71" s="81" t="s">
        <v>1281</v>
      </c>
      <c r="F71" s="83" t="s">
        <v>655</v>
      </c>
      <c r="G71" s="96" t="s">
        <v>3899</v>
      </c>
      <c r="H71" s="103" t="s">
        <v>1282</v>
      </c>
      <c r="I71" s="96" t="s">
        <v>1283</v>
      </c>
      <c r="J71" s="96" t="s">
        <v>1231</v>
      </c>
      <c r="K71" s="83" t="s">
        <v>1284</v>
      </c>
      <c r="L71" s="96" t="s">
        <v>1233</v>
      </c>
      <c r="M71" s="84"/>
      <c r="N71" s="96" t="s">
        <v>749</v>
      </c>
      <c r="O71" s="162" t="s">
        <v>1285</v>
      </c>
      <c r="P71" s="83" t="s">
        <v>1286</v>
      </c>
      <c r="Q71" s="83" t="s">
        <v>1235</v>
      </c>
      <c r="R71" s="83" t="s">
        <v>302</v>
      </c>
      <c r="S71" s="83" t="s">
        <v>1236</v>
      </c>
      <c r="T71" s="83" t="s">
        <v>1263</v>
      </c>
      <c r="U71" s="96" t="s">
        <v>1287</v>
      </c>
      <c r="V71" s="81" t="s">
        <v>1288</v>
      </c>
      <c r="W71" s="81" t="s">
        <v>1289</v>
      </c>
      <c r="X71" s="81" t="s">
        <v>1281</v>
      </c>
      <c r="Y71" s="304" t="s">
        <v>1282</v>
      </c>
      <c r="Z71" s="199">
        <v>43720</v>
      </c>
      <c r="AA71" s="82">
        <v>43935</v>
      </c>
      <c r="AB71" s="323" t="s">
        <v>1241</v>
      </c>
      <c r="AC71" s="96" t="s">
        <v>1290</v>
      </c>
      <c r="AD71" s="167">
        <v>1</v>
      </c>
      <c r="AE71" s="165">
        <v>1</v>
      </c>
      <c r="AF71" s="165">
        <v>1</v>
      </c>
      <c r="AG71" s="81" t="s">
        <v>1291</v>
      </c>
      <c r="AH71" s="162"/>
      <c r="AI71" s="84"/>
      <c r="AJ71" s="81" t="s">
        <v>1292</v>
      </c>
      <c r="AK71" s="83">
        <v>28</v>
      </c>
      <c r="AL71" s="83">
        <v>2020</v>
      </c>
      <c r="AM71" s="81" t="s">
        <v>1293</v>
      </c>
    </row>
    <row r="72" spans="1:39" ht="66" hidden="1" x14ac:dyDescent="0.25">
      <c r="A72" s="83" t="s">
        <v>837</v>
      </c>
      <c r="B72" s="162" t="s">
        <v>761</v>
      </c>
      <c r="C72" s="96" t="s">
        <v>748</v>
      </c>
      <c r="D72" s="96" t="s">
        <v>1228</v>
      </c>
      <c r="E72" s="81" t="s">
        <v>1294</v>
      </c>
      <c r="F72" s="83" t="s">
        <v>655</v>
      </c>
      <c r="G72" s="96" t="s">
        <v>3899</v>
      </c>
      <c r="H72" s="103">
        <v>50962857.840000004</v>
      </c>
      <c r="I72" s="96" t="s">
        <v>1295</v>
      </c>
      <c r="J72" s="96" t="s">
        <v>1231</v>
      </c>
      <c r="K72" s="83" t="s">
        <v>1296</v>
      </c>
      <c r="L72" s="96" t="s">
        <v>1233</v>
      </c>
      <c r="M72" s="84"/>
      <c r="N72" s="96" t="s">
        <v>749</v>
      </c>
      <c r="O72" s="162" t="s">
        <v>1297</v>
      </c>
      <c r="P72" s="83" t="s">
        <v>758</v>
      </c>
      <c r="Q72" s="83" t="s">
        <v>773</v>
      </c>
      <c r="R72" s="83" t="s">
        <v>302</v>
      </c>
      <c r="S72" s="83" t="s">
        <v>1236</v>
      </c>
      <c r="T72" s="83" t="s">
        <v>1263</v>
      </c>
      <c r="U72" s="96" t="s">
        <v>1298</v>
      </c>
      <c r="V72" s="81" t="s">
        <v>1299</v>
      </c>
      <c r="W72" s="81" t="s">
        <v>1300</v>
      </c>
      <c r="X72" s="81" t="s">
        <v>1301</v>
      </c>
      <c r="Y72" s="304">
        <v>50962857.840000004</v>
      </c>
      <c r="Z72" s="199">
        <v>43720</v>
      </c>
      <c r="AA72" s="82">
        <v>44036</v>
      </c>
      <c r="AB72" s="323" t="s">
        <v>1241</v>
      </c>
      <c r="AC72" s="96" t="s">
        <v>1302</v>
      </c>
      <c r="AD72" s="167">
        <v>1</v>
      </c>
      <c r="AE72" s="165">
        <v>1</v>
      </c>
      <c r="AF72" s="165"/>
      <c r="AG72" s="81" t="s">
        <v>3377</v>
      </c>
      <c r="AH72" s="162" t="s">
        <v>1303</v>
      </c>
      <c r="AI72" s="84"/>
      <c r="AJ72" s="81" t="s">
        <v>1292</v>
      </c>
      <c r="AK72" s="83">
        <v>28</v>
      </c>
      <c r="AL72" s="83">
        <v>2020</v>
      </c>
      <c r="AM72" s="81"/>
    </row>
    <row r="73" spans="1:39" ht="132" hidden="1" x14ac:dyDescent="0.25">
      <c r="A73" s="83" t="s">
        <v>837</v>
      </c>
      <c r="B73" s="162" t="s">
        <v>761</v>
      </c>
      <c r="C73" s="96" t="s">
        <v>748</v>
      </c>
      <c r="D73" s="96" t="s">
        <v>1228</v>
      </c>
      <c r="E73" s="81" t="s">
        <v>1304</v>
      </c>
      <c r="F73" s="83" t="s">
        <v>655</v>
      </c>
      <c r="G73" s="96" t="s">
        <v>3899</v>
      </c>
      <c r="H73" s="103">
        <v>60492598.399999999</v>
      </c>
      <c r="I73" s="96" t="s">
        <v>1305</v>
      </c>
      <c r="J73" s="96" t="s">
        <v>1231</v>
      </c>
      <c r="K73" s="83" t="s">
        <v>1306</v>
      </c>
      <c r="L73" s="96" t="s">
        <v>1233</v>
      </c>
      <c r="M73" s="84"/>
      <c r="N73" s="96" t="s">
        <v>749</v>
      </c>
      <c r="O73" s="162" t="s">
        <v>1307</v>
      </c>
      <c r="P73" s="83" t="s">
        <v>758</v>
      </c>
      <c r="Q73" s="83" t="s">
        <v>1308</v>
      </c>
      <c r="R73" s="83" t="s">
        <v>302</v>
      </c>
      <c r="S73" s="83" t="s">
        <v>1236</v>
      </c>
      <c r="T73" s="83" t="s">
        <v>1263</v>
      </c>
      <c r="U73" s="96"/>
      <c r="V73" s="81"/>
      <c r="W73" s="81" t="s">
        <v>1309</v>
      </c>
      <c r="X73" s="81" t="s">
        <v>1310</v>
      </c>
      <c r="Y73" s="304">
        <v>60492598.399999999</v>
      </c>
      <c r="Z73" s="199">
        <v>43720</v>
      </c>
      <c r="AA73" s="82">
        <v>43986</v>
      </c>
      <c r="AB73" s="323" t="s">
        <v>1241</v>
      </c>
      <c r="AC73" s="96" t="s">
        <v>1302</v>
      </c>
      <c r="AD73" s="167">
        <v>1</v>
      </c>
      <c r="AE73" s="165">
        <v>1</v>
      </c>
      <c r="AF73" s="165"/>
      <c r="AG73" s="81"/>
      <c r="AH73" s="162" t="s">
        <v>1303</v>
      </c>
      <c r="AI73" s="84"/>
      <c r="AJ73" s="81" t="s">
        <v>1292</v>
      </c>
      <c r="AK73" s="83">
        <v>35</v>
      </c>
      <c r="AL73" s="83">
        <v>2020</v>
      </c>
      <c r="AM73" s="81"/>
    </row>
    <row r="74" spans="1:39" ht="66" x14ac:dyDescent="0.25">
      <c r="A74" s="87" t="s">
        <v>1311</v>
      </c>
      <c r="B74" s="161" t="s">
        <v>1312</v>
      </c>
      <c r="C74" s="95" t="s">
        <v>748</v>
      </c>
      <c r="D74" s="95" t="s">
        <v>1228</v>
      </c>
      <c r="E74" s="85" t="s">
        <v>1313</v>
      </c>
      <c r="F74" s="87" t="s">
        <v>655</v>
      </c>
      <c r="G74" s="95" t="s">
        <v>163</v>
      </c>
      <c r="H74" s="105">
        <v>1799107837.48</v>
      </c>
      <c r="I74" s="95" t="s">
        <v>1314</v>
      </c>
      <c r="J74" s="95" t="s">
        <v>1315</v>
      </c>
      <c r="K74" s="87" t="s">
        <v>1316</v>
      </c>
      <c r="L74" s="95" t="s">
        <v>752</v>
      </c>
      <c r="M74" s="89"/>
      <c r="N74" s="95" t="s">
        <v>749</v>
      </c>
      <c r="O74" s="161" t="s">
        <v>1317</v>
      </c>
      <c r="P74" s="87" t="s">
        <v>758</v>
      </c>
      <c r="Q74" s="87" t="s">
        <v>1318</v>
      </c>
      <c r="R74" s="87" t="s">
        <v>3</v>
      </c>
      <c r="S74" s="87" t="s">
        <v>13</v>
      </c>
      <c r="T74" s="87" t="s">
        <v>101</v>
      </c>
      <c r="U74" s="95" t="s">
        <v>1319</v>
      </c>
      <c r="V74" s="85"/>
      <c r="W74" s="85" t="s">
        <v>1320</v>
      </c>
      <c r="X74" s="85" t="s">
        <v>1313</v>
      </c>
      <c r="Y74" s="305">
        <v>1799107837.48</v>
      </c>
      <c r="Z74" s="171">
        <v>43748</v>
      </c>
      <c r="AA74" s="86">
        <v>43860</v>
      </c>
      <c r="AB74" s="324" t="s">
        <v>1321</v>
      </c>
      <c r="AC74" s="95" t="s">
        <v>1322</v>
      </c>
      <c r="AD74" s="168">
        <v>1</v>
      </c>
      <c r="AE74" s="102">
        <v>0.9</v>
      </c>
      <c r="AF74" s="102">
        <v>0.8</v>
      </c>
      <c r="AG74" s="85" t="s">
        <v>4036</v>
      </c>
      <c r="AH74" s="161" t="s">
        <v>4037</v>
      </c>
      <c r="AI74" s="89"/>
      <c r="AJ74" s="85" t="s">
        <v>1323</v>
      </c>
      <c r="AK74" s="87">
        <v>50</v>
      </c>
      <c r="AL74" s="87">
        <v>2020</v>
      </c>
      <c r="AM74" s="85"/>
    </row>
    <row r="75" spans="1:39" ht="49.5" hidden="1" x14ac:dyDescent="0.25">
      <c r="A75" s="83" t="s">
        <v>1311</v>
      </c>
      <c r="B75" s="162" t="s">
        <v>1312</v>
      </c>
      <c r="C75" s="96" t="s">
        <v>748</v>
      </c>
      <c r="D75" s="96" t="s">
        <v>1228</v>
      </c>
      <c r="E75" s="81" t="s">
        <v>1324</v>
      </c>
      <c r="F75" s="83" t="s">
        <v>655</v>
      </c>
      <c r="G75" s="96" t="s">
        <v>163</v>
      </c>
      <c r="H75" s="103">
        <v>810215630.66999996</v>
      </c>
      <c r="I75" s="96" t="s">
        <v>1314</v>
      </c>
      <c r="J75" s="96" t="s">
        <v>1325</v>
      </c>
      <c r="K75" s="83" t="s">
        <v>1326</v>
      </c>
      <c r="L75" s="96" t="s">
        <v>1327</v>
      </c>
      <c r="M75" s="84"/>
      <c r="N75" s="96" t="s">
        <v>749</v>
      </c>
      <c r="O75" s="162" t="s">
        <v>1328</v>
      </c>
      <c r="P75" s="83" t="s">
        <v>758</v>
      </c>
      <c r="Q75" s="83" t="s">
        <v>1329</v>
      </c>
      <c r="R75" s="83" t="s">
        <v>3</v>
      </c>
      <c r="S75" s="83" t="s">
        <v>13</v>
      </c>
      <c r="T75" s="83" t="s">
        <v>1330</v>
      </c>
      <c r="U75" s="96" t="s">
        <v>1331</v>
      </c>
      <c r="V75" s="81">
        <v>0</v>
      </c>
      <c r="W75" s="81" t="s">
        <v>1332</v>
      </c>
      <c r="X75" s="81" t="s">
        <v>1324</v>
      </c>
      <c r="Y75" s="304">
        <v>1009788072.0300001</v>
      </c>
      <c r="Z75" s="199">
        <v>43728</v>
      </c>
      <c r="AA75" s="82">
        <v>43927</v>
      </c>
      <c r="AB75" s="323">
        <v>90</v>
      </c>
      <c r="AC75" s="96" t="s">
        <v>1333</v>
      </c>
      <c r="AD75" s="167">
        <v>1</v>
      </c>
      <c r="AE75" s="165">
        <v>1</v>
      </c>
      <c r="AF75" s="165">
        <v>0.63</v>
      </c>
      <c r="AG75" s="81" t="s">
        <v>1291</v>
      </c>
      <c r="AH75" s="162" t="s">
        <v>1334</v>
      </c>
      <c r="AI75" s="84"/>
      <c r="AJ75" s="81" t="s">
        <v>1323</v>
      </c>
      <c r="AK75" s="83">
        <v>50</v>
      </c>
      <c r="AL75" s="83">
        <v>2020</v>
      </c>
      <c r="AM75" s="81"/>
    </row>
    <row r="76" spans="1:39" ht="49.5" hidden="1" x14ac:dyDescent="0.25">
      <c r="A76" s="83" t="s">
        <v>1311</v>
      </c>
      <c r="B76" s="162" t="s">
        <v>1335</v>
      </c>
      <c r="C76" s="96" t="s">
        <v>748</v>
      </c>
      <c r="D76" s="96" t="s">
        <v>1228</v>
      </c>
      <c r="E76" s="81" t="s">
        <v>1336</v>
      </c>
      <c r="F76" s="83" t="s">
        <v>655</v>
      </c>
      <c r="G76" s="96" t="s">
        <v>163</v>
      </c>
      <c r="H76" s="103">
        <v>699923034</v>
      </c>
      <c r="I76" s="96" t="s">
        <v>1337</v>
      </c>
      <c r="J76" s="96" t="s">
        <v>1325</v>
      </c>
      <c r="K76" s="83" t="s">
        <v>1338</v>
      </c>
      <c r="L76" s="96" t="s">
        <v>1327</v>
      </c>
      <c r="M76" s="84"/>
      <c r="N76" s="96" t="s">
        <v>749</v>
      </c>
      <c r="O76" s="162" t="s">
        <v>1339</v>
      </c>
      <c r="P76" s="83" t="s">
        <v>758</v>
      </c>
      <c r="Q76" s="83" t="s">
        <v>1340</v>
      </c>
      <c r="R76" s="83" t="s">
        <v>3</v>
      </c>
      <c r="S76" s="83" t="s">
        <v>13</v>
      </c>
      <c r="T76" s="83" t="s">
        <v>1341</v>
      </c>
      <c r="U76" s="96" t="s">
        <v>1342</v>
      </c>
      <c r="V76" s="81"/>
      <c r="W76" s="81" t="s">
        <v>1343</v>
      </c>
      <c r="X76" s="81" t="s">
        <v>1336</v>
      </c>
      <c r="Y76" s="304">
        <v>699923034</v>
      </c>
      <c r="Z76" s="199">
        <v>43713</v>
      </c>
      <c r="AA76" s="82">
        <v>43970</v>
      </c>
      <c r="AB76" s="323" t="s">
        <v>1241</v>
      </c>
      <c r="AC76" s="96" t="s">
        <v>778</v>
      </c>
      <c r="AD76" s="167">
        <v>1</v>
      </c>
      <c r="AE76" s="165">
        <v>1</v>
      </c>
      <c r="AF76" s="165">
        <v>0.65</v>
      </c>
      <c r="AG76" s="81" t="s">
        <v>1291</v>
      </c>
      <c r="AH76" s="162"/>
      <c r="AI76" s="84"/>
      <c r="AJ76" s="81" t="s">
        <v>1256</v>
      </c>
      <c r="AK76" s="83">
        <v>100</v>
      </c>
      <c r="AL76" s="83" t="s">
        <v>1151</v>
      </c>
      <c r="AM76" s="81"/>
    </row>
    <row r="77" spans="1:39" ht="99" hidden="1" x14ac:dyDescent="0.25">
      <c r="A77" s="83" t="s">
        <v>1344</v>
      </c>
      <c r="B77" s="162" t="s">
        <v>1345</v>
      </c>
      <c r="C77" s="96" t="s">
        <v>748</v>
      </c>
      <c r="D77" s="96" t="s">
        <v>1228</v>
      </c>
      <c r="E77" s="81" t="s">
        <v>1346</v>
      </c>
      <c r="F77" s="83" t="s">
        <v>655</v>
      </c>
      <c r="G77" s="96" t="s">
        <v>163</v>
      </c>
      <c r="H77" s="103">
        <v>988262254.44000006</v>
      </c>
      <c r="I77" s="96"/>
      <c r="J77" s="96" t="s">
        <v>1347</v>
      </c>
      <c r="K77" s="83" t="s">
        <v>1348</v>
      </c>
      <c r="L77" s="96" t="s">
        <v>1327</v>
      </c>
      <c r="M77" s="84"/>
      <c r="N77" s="96" t="s">
        <v>749</v>
      </c>
      <c r="O77" s="162" t="s">
        <v>1349</v>
      </c>
      <c r="P77" s="83"/>
      <c r="Q77" s="83"/>
      <c r="R77" s="83" t="s">
        <v>3</v>
      </c>
      <c r="S77" s="83" t="s">
        <v>13</v>
      </c>
      <c r="T77" s="83" t="s">
        <v>1350</v>
      </c>
      <c r="U77" s="96"/>
      <c r="V77" s="81" t="s">
        <v>1299</v>
      </c>
      <c r="W77" s="81" t="s">
        <v>1351</v>
      </c>
      <c r="X77" s="81" t="s">
        <v>1346</v>
      </c>
      <c r="Y77" s="304">
        <v>988262254.44000006</v>
      </c>
      <c r="Z77" s="199">
        <v>43927</v>
      </c>
      <c r="AA77" s="82">
        <v>44039</v>
      </c>
      <c r="AB77" s="323">
        <v>3</v>
      </c>
      <c r="AC77" s="96" t="s">
        <v>1352</v>
      </c>
      <c r="AD77" s="167">
        <v>1</v>
      </c>
      <c r="AE77" s="165">
        <v>1</v>
      </c>
      <c r="AF77" s="165"/>
      <c r="AG77" s="81" t="s">
        <v>1291</v>
      </c>
      <c r="AH77" s="162"/>
      <c r="AI77" s="84"/>
      <c r="AJ77" s="81" t="s">
        <v>1353</v>
      </c>
      <c r="AK77" s="83" t="s">
        <v>422</v>
      </c>
      <c r="AL77" s="83" t="s">
        <v>1354</v>
      </c>
      <c r="AM77" s="81"/>
    </row>
    <row r="78" spans="1:39" ht="117" hidden="1" customHeight="1" x14ac:dyDescent="0.25">
      <c r="A78" s="83" t="s">
        <v>1355</v>
      </c>
      <c r="B78" s="162" t="s">
        <v>1356</v>
      </c>
      <c r="C78" s="96" t="s">
        <v>748</v>
      </c>
      <c r="D78" s="96" t="s">
        <v>1357</v>
      </c>
      <c r="E78" s="81" t="s">
        <v>1358</v>
      </c>
      <c r="F78" s="83" t="s">
        <v>655</v>
      </c>
      <c r="G78" s="96" t="s">
        <v>3899</v>
      </c>
      <c r="H78" s="103">
        <v>329000000</v>
      </c>
      <c r="I78" s="96" t="s">
        <v>1359</v>
      </c>
      <c r="J78" s="96" t="s">
        <v>1360</v>
      </c>
      <c r="K78" s="83">
        <v>1</v>
      </c>
      <c r="L78" s="96" t="s">
        <v>752</v>
      </c>
      <c r="M78" s="84" t="s">
        <v>1361</v>
      </c>
      <c r="N78" s="96" t="s">
        <v>1362</v>
      </c>
      <c r="O78" s="162" t="s">
        <v>1363</v>
      </c>
      <c r="P78" s="83" t="s">
        <v>1364</v>
      </c>
      <c r="Q78" s="83" t="s">
        <v>1364</v>
      </c>
      <c r="R78" s="83" t="s">
        <v>304</v>
      </c>
      <c r="S78" s="83" t="s">
        <v>1365</v>
      </c>
      <c r="T78" s="83" t="s">
        <v>1366</v>
      </c>
      <c r="U78" s="96" t="s">
        <v>1367</v>
      </c>
      <c r="V78" s="81" t="s">
        <v>1368</v>
      </c>
      <c r="W78" s="81" t="s">
        <v>1369</v>
      </c>
      <c r="X78" s="81" t="s">
        <v>1370</v>
      </c>
      <c r="Y78" s="304" t="s">
        <v>1371</v>
      </c>
      <c r="Z78" s="199">
        <v>43769</v>
      </c>
      <c r="AA78" s="82"/>
      <c r="AB78" s="323" t="s">
        <v>989</v>
      </c>
      <c r="AC78" s="96" t="s">
        <v>1372</v>
      </c>
      <c r="AD78" s="167">
        <v>1</v>
      </c>
      <c r="AE78" s="165">
        <v>1</v>
      </c>
      <c r="AF78" s="165">
        <v>0</v>
      </c>
      <c r="AG78" s="81" t="s">
        <v>3928</v>
      </c>
      <c r="AH78" s="162" t="s">
        <v>3928</v>
      </c>
      <c r="AI78" s="84"/>
      <c r="AJ78" s="81" t="s">
        <v>1373</v>
      </c>
      <c r="AK78" s="83">
        <v>40</v>
      </c>
      <c r="AL78" s="83">
        <v>2020</v>
      </c>
      <c r="AM78" s="81" t="s">
        <v>1374</v>
      </c>
    </row>
    <row r="79" spans="1:39" ht="117" hidden="1" customHeight="1" x14ac:dyDescent="0.25">
      <c r="A79" s="83"/>
      <c r="B79" s="162"/>
      <c r="C79" s="96" t="s">
        <v>748</v>
      </c>
      <c r="D79" s="96" t="s">
        <v>1375</v>
      </c>
      <c r="E79" s="81" t="s">
        <v>1376</v>
      </c>
      <c r="F79" s="83" t="s">
        <v>655</v>
      </c>
      <c r="G79" s="96" t="s">
        <v>163</v>
      </c>
      <c r="H79" s="103">
        <v>159193337.28</v>
      </c>
      <c r="I79" s="96" t="s">
        <v>1377</v>
      </c>
      <c r="J79" s="96" t="s">
        <v>245</v>
      </c>
      <c r="K79" s="83">
        <v>1</v>
      </c>
      <c r="L79" s="96"/>
      <c r="M79" s="84"/>
      <c r="N79" s="96"/>
      <c r="O79" s="162" t="s">
        <v>1378</v>
      </c>
      <c r="P79" s="83" t="s">
        <v>1379</v>
      </c>
      <c r="Q79" s="83" t="s">
        <v>1379</v>
      </c>
      <c r="R79" s="83" t="s">
        <v>5</v>
      </c>
      <c r="S79" s="83" t="s">
        <v>24</v>
      </c>
      <c r="T79" s="83" t="s">
        <v>1380</v>
      </c>
      <c r="U79" s="96" t="s">
        <v>1381</v>
      </c>
      <c r="V79" s="81"/>
      <c r="W79" s="81" t="s">
        <v>1382</v>
      </c>
      <c r="X79" s="81" t="s">
        <v>1383</v>
      </c>
      <c r="Y79" s="304">
        <v>119588987.04000001</v>
      </c>
      <c r="Z79" s="199"/>
      <c r="AA79" s="82">
        <v>43909</v>
      </c>
      <c r="AB79" s="323" t="s">
        <v>1384</v>
      </c>
      <c r="AC79" s="96" t="s">
        <v>1385</v>
      </c>
      <c r="AD79" s="167">
        <v>1</v>
      </c>
      <c r="AE79" s="165">
        <v>1</v>
      </c>
      <c r="AF79" s="165"/>
      <c r="AG79" s="81" t="s">
        <v>1386</v>
      </c>
      <c r="AH79" s="162"/>
      <c r="AI79" s="84"/>
      <c r="AJ79" s="81"/>
      <c r="AK79" s="83">
        <v>20</v>
      </c>
      <c r="AL79" s="83">
        <v>2020</v>
      </c>
      <c r="AM79" s="81"/>
    </row>
    <row r="80" spans="1:39" ht="66" x14ac:dyDescent="0.25">
      <c r="A80" s="87" t="s">
        <v>837</v>
      </c>
      <c r="B80" s="161" t="s">
        <v>1387</v>
      </c>
      <c r="C80" s="95" t="s">
        <v>748</v>
      </c>
      <c r="D80" s="95" t="s">
        <v>1375</v>
      </c>
      <c r="E80" s="85" t="s">
        <v>1388</v>
      </c>
      <c r="F80" s="87" t="s">
        <v>655</v>
      </c>
      <c r="G80" s="95" t="s">
        <v>3899</v>
      </c>
      <c r="H80" s="105">
        <v>42646930</v>
      </c>
      <c r="I80" s="95" t="s">
        <v>1377</v>
      </c>
      <c r="J80" s="95" t="s">
        <v>811</v>
      </c>
      <c r="K80" s="87">
        <v>46</v>
      </c>
      <c r="L80" s="95"/>
      <c r="M80" s="89"/>
      <c r="N80" s="95"/>
      <c r="O80" s="161" t="s">
        <v>1389</v>
      </c>
      <c r="P80" s="87" t="s">
        <v>758</v>
      </c>
      <c r="Q80" s="87" t="s">
        <v>1390</v>
      </c>
      <c r="R80" s="87" t="s">
        <v>5</v>
      </c>
      <c r="S80" s="87" t="s">
        <v>24</v>
      </c>
      <c r="T80" s="87" t="s">
        <v>1391</v>
      </c>
      <c r="U80" s="95" t="s">
        <v>1392</v>
      </c>
      <c r="V80" s="85"/>
      <c r="W80" s="85" t="s">
        <v>1393</v>
      </c>
      <c r="X80" s="85" t="s">
        <v>1394</v>
      </c>
      <c r="Y80" s="305">
        <v>42646930</v>
      </c>
      <c r="Z80" s="171">
        <v>43707</v>
      </c>
      <c r="AA80" s="86" t="s">
        <v>1395</v>
      </c>
      <c r="AB80" s="324" t="s">
        <v>1396</v>
      </c>
      <c r="AC80" s="95" t="s">
        <v>1397</v>
      </c>
      <c r="AD80" s="168">
        <v>0.63</v>
      </c>
      <c r="AE80" s="102">
        <v>0.5</v>
      </c>
      <c r="AF80" s="102"/>
      <c r="AG80" s="85" t="s">
        <v>1398</v>
      </c>
      <c r="AH80" s="161"/>
      <c r="AI80" s="89"/>
      <c r="AJ80" s="85"/>
      <c r="AK80" s="87">
        <v>30</v>
      </c>
      <c r="AL80" s="87">
        <v>2020</v>
      </c>
      <c r="AM80" s="85"/>
    </row>
    <row r="81" spans="1:39" ht="99" x14ac:dyDescent="0.25">
      <c r="A81" s="87" t="s">
        <v>837</v>
      </c>
      <c r="B81" s="161" t="s">
        <v>1387</v>
      </c>
      <c r="C81" s="95" t="s">
        <v>748</v>
      </c>
      <c r="D81" s="95" t="s">
        <v>1375</v>
      </c>
      <c r="E81" s="85" t="s">
        <v>1388</v>
      </c>
      <c r="F81" s="87" t="s">
        <v>655</v>
      </c>
      <c r="G81" s="95" t="s">
        <v>3899</v>
      </c>
      <c r="H81" s="105">
        <v>134994931.19999999</v>
      </c>
      <c r="I81" s="95" t="s">
        <v>1377</v>
      </c>
      <c r="J81" s="95" t="s">
        <v>811</v>
      </c>
      <c r="K81" s="87">
        <v>46</v>
      </c>
      <c r="L81" s="95"/>
      <c r="M81" s="89"/>
      <c r="N81" s="95"/>
      <c r="O81" s="161" t="s">
        <v>1399</v>
      </c>
      <c r="P81" s="87" t="s">
        <v>758</v>
      </c>
      <c r="Q81" s="87" t="s">
        <v>1390</v>
      </c>
      <c r="R81" s="87" t="s">
        <v>5</v>
      </c>
      <c r="S81" s="87" t="s">
        <v>24</v>
      </c>
      <c r="T81" s="87" t="s">
        <v>1391</v>
      </c>
      <c r="U81" s="95" t="s">
        <v>1392</v>
      </c>
      <c r="V81" s="85"/>
      <c r="W81" s="85" t="s">
        <v>1400</v>
      </c>
      <c r="X81" s="85" t="s">
        <v>1401</v>
      </c>
      <c r="Y81" s="305">
        <v>134994931.19999999</v>
      </c>
      <c r="Z81" s="171">
        <v>43707</v>
      </c>
      <c r="AA81" s="86" t="s">
        <v>1395</v>
      </c>
      <c r="AB81" s="324" t="s">
        <v>1396</v>
      </c>
      <c r="AC81" s="95" t="s">
        <v>1402</v>
      </c>
      <c r="AD81" s="168">
        <v>0.63</v>
      </c>
      <c r="AE81" s="102">
        <v>0.15</v>
      </c>
      <c r="AF81" s="102"/>
      <c r="AG81" s="85" t="s">
        <v>1398</v>
      </c>
      <c r="AH81" s="161"/>
      <c r="AI81" s="89"/>
      <c r="AJ81" s="85"/>
      <c r="AK81" s="87">
        <v>60</v>
      </c>
      <c r="AL81" s="87">
        <v>2020</v>
      </c>
      <c r="AM81" s="85"/>
    </row>
    <row r="82" spans="1:39" ht="66" hidden="1" x14ac:dyDescent="0.25">
      <c r="A82" s="92" t="s">
        <v>837</v>
      </c>
      <c r="B82" s="163" t="s">
        <v>1387</v>
      </c>
      <c r="C82" s="97" t="s">
        <v>748</v>
      </c>
      <c r="D82" s="97" t="s">
        <v>1375</v>
      </c>
      <c r="E82" s="90" t="s">
        <v>1388</v>
      </c>
      <c r="F82" s="92" t="s">
        <v>655</v>
      </c>
      <c r="G82" s="97" t="s">
        <v>3899</v>
      </c>
      <c r="H82" s="107">
        <v>33302700</v>
      </c>
      <c r="I82" s="97" t="s">
        <v>1377</v>
      </c>
      <c r="J82" s="97" t="s">
        <v>811</v>
      </c>
      <c r="K82" s="92">
        <v>46</v>
      </c>
      <c r="L82" s="97"/>
      <c r="M82" s="94"/>
      <c r="N82" s="97"/>
      <c r="O82" s="163" t="s">
        <v>1403</v>
      </c>
      <c r="P82" s="92" t="s">
        <v>1390</v>
      </c>
      <c r="Q82" s="92" t="s">
        <v>1404</v>
      </c>
      <c r="R82" s="92" t="s">
        <v>5</v>
      </c>
      <c r="S82" s="92" t="s">
        <v>24</v>
      </c>
      <c r="T82" s="92" t="s">
        <v>87</v>
      </c>
      <c r="U82" s="97" t="s">
        <v>1405</v>
      </c>
      <c r="V82" s="90"/>
      <c r="W82" s="90" t="s">
        <v>1406</v>
      </c>
      <c r="X82" s="90" t="s">
        <v>1407</v>
      </c>
      <c r="Y82" s="311">
        <v>33302700</v>
      </c>
      <c r="Z82" s="101">
        <v>43707</v>
      </c>
      <c r="AA82" s="91" t="s">
        <v>1395</v>
      </c>
      <c r="AB82" s="225" t="s">
        <v>1396</v>
      </c>
      <c r="AC82" s="97" t="s">
        <v>1408</v>
      </c>
      <c r="AD82" s="169">
        <v>0.1</v>
      </c>
      <c r="AE82" s="166"/>
      <c r="AF82" s="166"/>
      <c r="AG82" s="90" t="s">
        <v>1398</v>
      </c>
      <c r="AH82" s="163"/>
      <c r="AI82" s="94"/>
      <c r="AJ82" s="90"/>
      <c r="AK82" s="92">
        <v>30</v>
      </c>
      <c r="AL82" s="92">
        <v>2020</v>
      </c>
      <c r="AM82" s="90"/>
    </row>
    <row r="83" spans="1:39" ht="99" hidden="1" x14ac:dyDescent="0.25">
      <c r="A83" s="92" t="s">
        <v>837</v>
      </c>
      <c r="B83" s="163" t="s">
        <v>1387</v>
      </c>
      <c r="C83" s="97" t="s">
        <v>748</v>
      </c>
      <c r="D83" s="97" t="s">
        <v>1375</v>
      </c>
      <c r="E83" s="90" t="s">
        <v>1388</v>
      </c>
      <c r="F83" s="92" t="s">
        <v>655</v>
      </c>
      <c r="G83" s="97" t="s">
        <v>3899</v>
      </c>
      <c r="H83" s="107">
        <v>81176200</v>
      </c>
      <c r="I83" s="97" t="s">
        <v>1377</v>
      </c>
      <c r="J83" s="97" t="s">
        <v>811</v>
      </c>
      <c r="K83" s="92">
        <v>46</v>
      </c>
      <c r="L83" s="97"/>
      <c r="M83" s="94"/>
      <c r="N83" s="97"/>
      <c r="O83" s="163" t="s">
        <v>1409</v>
      </c>
      <c r="P83" s="92" t="s">
        <v>1390</v>
      </c>
      <c r="Q83" s="92" t="s">
        <v>1404</v>
      </c>
      <c r="R83" s="92" t="s">
        <v>5</v>
      </c>
      <c r="S83" s="92" t="s">
        <v>24</v>
      </c>
      <c r="T83" s="92" t="s">
        <v>87</v>
      </c>
      <c r="U83" s="97" t="s">
        <v>1405</v>
      </c>
      <c r="V83" s="90"/>
      <c r="W83" s="90" t="s">
        <v>1410</v>
      </c>
      <c r="X83" s="90" t="s">
        <v>1411</v>
      </c>
      <c r="Y83" s="311">
        <v>81176200</v>
      </c>
      <c r="Z83" s="101">
        <v>43707</v>
      </c>
      <c r="AA83" s="91" t="s">
        <v>1395</v>
      </c>
      <c r="AB83" s="225" t="s">
        <v>1396</v>
      </c>
      <c r="AC83" s="97" t="s">
        <v>1412</v>
      </c>
      <c r="AD83" s="169">
        <v>0.1</v>
      </c>
      <c r="AE83" s="166"/>
      <c r="AF83" s="166"/>
      <c r="AG83" s="90" t="s">
        <v>1398</v>
      </c>
      <c r="AH83" s="163"/>
      <c r="AI83" s="94"/>
      <c r="AJ83" s="90"/>
      <c r="AK83" s="92">
        <v>30</v>
      </c>
      <c r="AL83" s="92">
        <v>2020</v>
      </c>
      <c r="AM83" s="90"/>
    </row>
    <row r="84" spans="1:39" ht="82.5" hidden="1" x14ac:dyDescent="0.3">
      <c r="A84" s="92" t="s">
        <v>837</v>
      </c>
      <c r="B84" s="426" t="s">
        <v>1387</v>
      </c>
      <c r="C84" s="427" t="s">
        <v>748</v>
      </c>
      <c r="D84" s="427" t="s">
        <v>1375</v>
      </c>
      <c r="E84" s="427" t="s">
        <v>1388</v>
      </c>
      <c r="F84" s="428" t="s">
        <v>4015</v>
      </c>
      <c r="G84" s="97" t="s">
        <v>3899</v>
      </c>
      <c r="H84" s="429">
        <v>200000000</v>
      </c>
      <c r="I84" s="97" t="s">
        <v>1377</v>
      </c>
      <c r="J84" s="430" t="s">
        <v>811</v>
      </c>
      <c r="K84" s="430">
        <v>15</v>
      </c>
      <c r="L84" s="431"/>
      <c r="M84" s="431"/>
      <c r="N84" s="431"/>
      <c r="O84" s="432" t="s">
        <v>4016</v>
      </c>
      <c r="P84" s="430" t="s">
        <v>1859</v>
      </c>
      <c r="Q84" s="430" t="s">
        <v>4017</v>
      </c>
      <c r="R84" s="427" t="s">
        <v>5</v>
      </c>
      <c r="S84" s="433" t="s">
        <v>24</v>
      </c>
      <c r="T84" s="430" t="s">
        <v>1391</v>
      </c>
      <c r="U84" s="427" t="s">
        <v>1392</v>
      </c>
      <c r="V84" s="434"/>
      <c r="W84" s="94"/>
      <c r="X84" s="427" t="s">
        <v>4018</v>
      </c>
      <c r="Y84" s="427"/>
      <c r="Z84" s="435">
        <v>44133</v>
      </c>
      <c r="AA84" s="436" t="s">
        <v>4019</v>
      </c>
      <c r="AB84" s="92" t="s">
        <v>1384</v>
      </c>
      <c r="AC84" s="428"/>
      <c r="AD84" s="430"/>
      <c r="AE84" s="444"/>
      <c r="AF84" s="437"/>
      <c r="AG84" s="431"/>
      <c r="AH84" s="166"/>
      <c r="AI84" s="90"/>
      <c r="AJ84" s="163"/>
      <c r="AK84" s="94"/>
      <c r="AL84" s="90"/>
      <c r="AM84" s="92"/>
    </row>
    <row r="85" spans="1:39" ht="117" hidden="1" customHeight="1" x14ac:dyDescent="0.25">
      <c r="A85" s="83" t="s">
        <v>837</v>
      </c>
      <c r="B85" s="162" t="s">
        <v>1387</v>
      </c>
      <c r="C85" s="96" t="s">
        <v>748</v>
      </c>
      <c r="D85" s="96" t="s">
        <v>1375</v>
      </c>
      <c r="E85" s="81" t="s">
        <v>1413</v>
      </c>
      <c r="F85" s="83" t="s">
        <v>655</v>
      </c>
      <c r="G85" s="96" t="s">
        <v>3899</v>
      </c>
      <c r="H85" s="103">
        <v>44231220.200000003</v>
      </c>
      <c r="I85" s="96" t="s">
        <v>1377</v>
      </c>
      <c r="J85" s="96" t="s">
        <v>811</v>
      </c>
      <c r="K85" s="83">
        <v>17</v>
      </c>
      <c r="L85" s="96"/>
      <c r="M85" s="84"/>
      <c r="N85" s="96"/>
      <c r="O85" s="162" t="s">
        <v>1414</v>
      </c>
      <c r="P85" s="83" t="s">
        <v>758</v>
      </c>
      <c r="Q85" s="83" t="s">
        <v>1415</v>
      </c>
      <c r="R85" s="83" t="s">
        <v>5</v>
      </c>
      <c r="S85" s="83" t="s">
        <v>24</v>
      </c>
      <c r="T85" s="83" t="s">
        <v>89</v>
      </c>
      <c r="U85" s="96" t="s">
        <v>1416</v>
      </c>
      <c r="V85" s="81"/>
      <c r="W85" s="81" t="s">
        <v>1417</v>
      </c>
      <c r="X85" s="81" t="s">
        <v>1418</v>
      </c>
      <c r="Y85" s="304">
        <v>44231220.200000003</v>
      </c>
      <c r="Z85" s="199">
        <v>43707</v>
      </c>
      <c r="AA85" s="82" t="s">
        <v>1419</v>
      </c>
      <c r="AB85" s="323" t="s">
        <v>1396</v>
      </c>
      <c r="AC85" s="96" t="s">
        <v>1420</v>
      </c>
      <c r="AD85" s="167">
        <v>1</v>
      </c>
      <c r="AE85" s="167">
        <v>1</v>
      </c>
      <c r="AF85" s="165">
        <v>0.72</v>
      </c>
      <c r="AG85" s="81" t="s">
        <v>4020</v>
      </c>
      <c r="AH85" s="162"/>
      <c r="AI85" s="84"/>
      <c r="AJ85" s="81"/>
      <c r="AK85" s="83">
        <v>30</v>
      </c>
      <c r="AL85" s="83">
        <v>2020</v>
      </c>
      <c r="AM85" s="81"/>
    </row>
    <row r="86" spans="1:39" ht="117" hidden="1" customHeight="1" x14ac:dyDescent="0.25">
      <c r="A86" s="83" t="s">
        <v>837</v>
      </c>
      <c r="B86" s="162" t="s">
        <v>1387</v>
      </c>
      <c r="C86" s="96" t="s">
        <v>748</v>
      </c>
      <c r="D86" s="96" t="s">
        <v>1375</v>
      </c>
      <c r="E86" s="81" t="s">
        <v>1413</v>
      </c>
      <c r="F86" s="83" t="s">
        <v>655</v>
      </c>
      <c r="G86" s="96" t="s">
        <v>3899</v>
      </c>
      <c r="H86" s="103">
        <v>84643787.519999996</v>
      </c>
      <c r="I86" s="96" t="s">
        <v>1377</v>
      </c>
      <c r="J86" s="96" t="s">
        <v>811</v>
      </c>
      <c r="K86" s="83">
        <v>25</v>
      </c>
      <c r="L86" s="96"/>
      <c r="M86" s="84"/>
      <c r="N86" s="96"/>
      <c r="O86" s="162" t="s">
        <v>1421</v>
      </c>
      <c r="P86" s="83" t="s">
        <v>1415</v>
      </c>
      <c r="Q86" s="83" t="s">
        <v>1422</v>
      </c>
      <c r="R86" s="83" t="s">
        <v>5</v>
      </c>
      <c r="S86" s="83" t="s">
        <v>24</v>
      </c>
      <c r="T86" s="83" t="s">
        <v>89</v>
      </c>
      <c r="U86" s="96" t="s">
        <v>1423</v>
      </c>
      <c r="V86" s="81"/>
      <c r="W86" s="81" t="s">
        <v>1424</v>
      </c>
      <c r="X86" s="81" t="s">
        <v>1425</v>
      </c>
      <c r="Y86" s="304">
        <v>84643787.519999996</v>
      </c>
      <c r="Z86" s="199">
        <v>43707</v>
      </c>
      <c r="AA86" s="82" t="s">
        <v>1419</v>
      </c>
      <c r="AB86" s="323" t="s">
        <v>1396</v>
      </c>
      <c r="AC86" s="96" t="s">
        <v>1402</v>
      </c>
      <c r="AD86" s="167">
        <v>1</v>
      </c>
      <c r="AE86" s="167">
        <v>1</v>
      </c>
      <c r="AF86" s="165">
        <v>0.7</v>
      </c>
      <c r="AG86" s="81" t="s">
        <v>4021</v>
      </c>
      <c r="AH86" s="162"/>
      <c r="AI86" s="84"/>
      <c r="AJ86" s="81"/>
      <c r="AK86" s="83">
        <v>40</v>
      </c>
      <c r="AL86" s="83">
        <v>2020</v>
      </c>
      <c r="AM86" s="81"/>
    </row>
    <row r="87" spans="1:39" ht="117" hidden="1" customHeight="1" x14ac:dyDescent="0.25">
      <c r="A87" s="83" t="s">
        <v>837</v>
      </c>
      <c r="B87" s="162" t="s">
        <v>1387</v>
      </c>
      <c r="C87" s="96" t="s">
        <v>748</v>
      </c>
      <c r="D87" s="96" t="s">
        <v>1375</v>
      </c>
      <c r="E87" s="81" t="s">
        <v>1426</v>
      </c>
      <c r="F87" s="83" t="s">
        <v>655</v>
      </c>
      <c r="G87" s="96" t="s">
        <v>3899</v>
      </c>
      <c r="H87" s="103">
        <v>28617404.399999999</v>
      </c>
      <c r="I87" s="96" t="s">
        <v>1377</v>
      </c>
      <c r="J87" s="96" t="s">
        <v>811</v>
      </c>
      <c r="K87" s="83">
        <v>4</v>
      </c>
      <c r="L87" s="96"/>
      <c r="M87" s="84"/>
      <c r="N87" s="96"/>
      <c r="O87" s="162" t="s">
        <v>1427</v>
      </c>
      <c r="P87" s="83" t="s">
        <v>758</v>
      </c>
      <c r="Q87" s="83" t="s">
        <v>1428</v>
      </c>
      <c r="R87" s="83" t="s">
        <v>5</v>
      </c>
      <c r="S87" s="83" t="s">
        <v>24</v>
      </c>
      <c r="T87" s="83" t="s">
        <v>89</v>
      </c>
      <c r="U87" s="96" t="s">
        <v>1429</v>
      </c>
      <c r="V87" s="81"/>
      <c r="W87" s="81" t="s">
        <v>1430</v>
      </c>
      <c r="X87" s="81" t="s">
        <v>1431</v>
      </c>
      <c r="Y87" s="304">
        <v>28617404.399999999</v>
      </c>
      <c r="Z87" s="199">
        <v>43707</v>
      </c>
      <c r="AA87" s="82" t="s">
        <v>1419</v>
      </c>
      <c r="AB87" s="323" t="s">
        <v>1396</v>
      </c>
      <c r="AC87" s="96" t="s">
        <v>1432</v>
      </c>
      <c r="AD87" s="167">
        <v>1</v>
      </c>
      <c r="AE87" s="167">
        <v>1</v>
      </c>
      <c r="AF87" s="165">
        <v>0.8</v>
      </c>
      <c r="AG87" s="81" t="s">
        <v>4022</v>
      </c>
      <c r="AH87" s="162"/>
      <c r="AI87" s="84"/>
      <c r="AJ87" s="81"/>
      <c r="AK87" s="83">
        <v>20</v>
      </c>
      <c r="AL87" s="83">
        <v>2020</v>
      </c>
      <c r="AM87" s="81"/>
    </row>
    <row r="88" spans="1:39" ht="117" hidden="1" customHeight="1" x14ac:dyDescent="0.25">
      <c r="A88" s="83" t="s">
        <v>837</v>
      </c>
      <c r="B88" s="162" t="s">
        <v>1387</v>
      </c>
      <c r="C88" s="96" t="s">
        <v>748</v>
      </c>
      <c r="D88" s="96" t="s">
        <v>1375</v>
      </c>
      <c r="E88" s="81" t="s">
        <v>1426</v>
      </c>
      <c r="F88" s="83" t="s">
        <v>655</v>
      </c>
      <c r="G88" s="96" t="s">
        <v>3899</v>
      </c>
      <c r="H88" s="103">
        <v>81885630.799999997</v>
      </c>
      <c r="I88" s="96" t="s">
        <v>1377</v>
      </c>
      <c r="J88" s="96" t="s">
        <v>811</v>
      </c>
      <c r="K88" s="83">
        <v>30</v>
      </c>
      <c r="L88" s="96"/>
      <c r="M88" s="84"/>
      <c r="N88" s="96"/>
      <c r="O88" s="162" t="s">
        <v>1433</v>
      </c>
      <c r="P88" s="83" t="s">
        <v>1428</v>
      </c>
      <c r="Q88" s="83" t="s">
        <v>1434</v>
      </c>
      <c r="R88" s="83" t="s">
        <v>5</v>
      </c>
      <c r="S88" s="83" t="s">
        <v>24</v>
      </c>
      <c r="T88" s="83" t="s">
        <v>89</v>
      </c>
      <c r="U88" s="96" t="s">
        <v>1435</v>
      </c>
      <c r="V88" s="81"/>
      <c r="W88" s="81" t="s">
        <v>1436</v>
      </c>
      <c r="X88" s="81" t="s">
        <v>1437</v>
      </c>
      <c r="Y88" s="304">
        <v>81885630.799999997</v>
      </c>
      <c r="Z88" s="199">
        <v>43707</v>
      </c>
      <c r="AA88" s="82" t="s">
        <v>1419</v>
      </c>
      <c r="AB88" s="323" t="s">
        <v>1396</v>
      </c>
      <c r="AC88" s="96" t="s">
        <v>1438</v>
      </c>
      <c r="AD88" s="167">
        <v>1</v>
      </c>
      <c r="AE88" s="167">
        <v>1</v>
      </c>
      <c r="AF88" s="165">
        <v>0.8</v>
      </c>
      <c r="AG88" s="81" t="s">
        <v>4023</v>
      </c>
      <c r="AH88" s="162"/>
      <c r="AI88" s="84"/>
      <c r="AJ88" s="81"/>
      <c r="AK88" s="83">
        <v>30</v>
      </c>
      <c r="AL88" s="83">
        <v>2020</v>
      </c>
      <c r="AM88" s="81"/>
    </row>
    <row r="89" spans="1:39" ht="117" hidden="1" customHeight="1" x14ac:dyDescent="0.25">
      <c r="A89" s="83" t="s">
        <v>837</v>
      </c>
      <c r="B89" s="162" t="s">
        <v>1387</v>
      </c>
      <c r="C89" s="96" t="s">
        <v>748</v>
      </c>
      <c r="D89" s="96" t="s">
        <v>1375</v>
      </c>
      <c r="E89" s="81" t="s">
        <v>1426</v>
      </c>
      <c r="F89" s="83" t="s">
        <v>655</v>
      </c>
      <c r="G89" s="96" t="s">
        <v>3899</v>
      </c>
      <c r="H89" s="103">
        <v>84397500</v>
      </c>
      <c r="I89" s="96" t="s">
        <v>1377</v>
      </c>
      <c r="J89" s="96" t="s">
        <v>811</v>
      </c>
      <c r="K89" s="83">
        <v>34</v>
      </c>
      <c r="L89" s="96"/>
      <c r="M89" s="84"/>
      <c r="N89" s="96"/>
      <c r="O89" s="162" t="s">
        <v>1439</v>
      </c>
      <c r="P89" s="83" t="s">
        <v>1434</v>
      </c>
      <c r="Q89" s="83" t="s">
        <v>1440</v>
      </c>
      <c r="R89" s="83" t="s">
        <v>5</v>
      </c>
      <c r="S89" s="83" t="s">
        <v>24</v>
      </c>
      <c r="T89" s="83" t="s">
        <v>1441</v>
      </c>
      <c r="U89" s="96" t="s">
        <v>1442</v>
      </c>
      <c r="V89" s="81"/>
      <c r="W89" s="81" t="s">
        <v>1443</v>
      </c>
      <c r="X89" s="81" t="s">
        <v>1444</v>
      </c>
      <c r="Y89" s="304">
        <v>84397500</v>
      </c>
      <c r="Z89" s="199">
        <v>43707</v>
      </c>
      <c r="AA89" s="82" t="s">
        <v>1419</v>
      </c>
      <c r="AB89" s="323" t="s">
        <v>1396</v>
      </c>
      <c r="AC89" s="96" t="s">
        <v>1445</v>
      </c>
      <c r="AD89" s="167">
        <v>1</v>
      </c>
      <c r="AE89" s="167">
        <v>1</v>
      </c>
      <c r="AF89" s="165">
        <v>0.59</v>
      </c>
      <c r="AG89" s="81" t="s">
        <v>4023</v>
      </c>
      <c r="AH89" s="162"/>
      <c r="AI89" s="84"/>
      <c r="AJ89" s="81"/>
      <c r="AK89" s="83">
        <v>40</v>
      </c>
      <c r="AL89" s="83">
        <v>2020</v>
      </c>
      <c r="AM89" s="81"/>
    </row>
    <row r="90" spans="1:39" ht="117" hidden="1" customHeight="1" x14ac:dyDescent="0.25">
      <c r="A90" s="83" t="s">
        <v>837</v>
      </c>
      <c r="B90" s="162" t="s">
        <v>1387</v>
      </c>
      <c r="C90" s="96" t="s">
        <v>748</v>
      </c>
      <c r="D90" s="96" t="s">
        <v>1375</v>
      </c>
      <c r="E90" s="81" t="s">
        <v>1426</v>
      </c>
      <c r="F90" s="83" t="s">
        <v>655</v>
      </c>
      <c r="G90" s="96" t="s">
        <v>3899</v>
      </c>
      <c r="H90" s="103">
        <v>84199740</v>
      </c>
      <c r="I90" s="96" t="s">
        <v>1377</v>
      </c>
      <c r="J90" s="96" t="s">
        <v>811</v>
      </c>
      <c r="K90" s="83">
        <v>33</v>
      </c>
      <c r="L90" s="96"/>
      <c r="M90" s="84"/>
      <c r="N90" s="96"/>
      <c r="O90" s="162" t="s">
        <v>1446</v>
      </c>
      <c r="P90" s="83" t="s">
        <v>1440</v>
      </c>
      <c r="Q90" s="83" t="s">
        <v>1447</v>
      </c>
      <c r="R90" s="83" t="s">
        <v>5</v>
      </c>
      <c r="S90" s="83" t="s">
        <v>24</v>
      </c>
      <c r="T90" s="83" t="s">
        <v>90</v>
      </c>
      <c r="U90" s="96" t="s">
        <v>1448</v>
      </c>
      <c r="V90" s="81"/>
      <c r="W90" s="81" t="s">
        <v>1449</v>
      </c>
      <c r="X90" s="81" t="s">
        <v>1450</v>
      </c>
      <c r="Y90" s="304">
        <v>84199740</v>
      </c>
      <c r="Z90" s="199">
        <v>43707</v>
      </c>
      <c r="AA90" s="82" t="s">
        <v>1419</v>
      </c>
      <c r="AB90" s="323" t="s">
        <v>1396</v>
      </c>
      <c r="AC90" s="96" t="s">
        <v>1451</v>
      </c>
      <c r="AD90" s="167">
        <v>1</v>
      </c>
      <c r="AE90" s="167">
        <v>1</v>
      </c>
      <c r="AF90" s="165">
        <v>0.8</v>
      </c>
      <c r="AG90" s="81" t="s">
        <v>4023</v>
      </c>
      <c r="AH90" s="162"/>
      <c r="AI90" s="84"/>
      <c r="AJ90" s="81"/>
      <c r="AK90" s="83">
        <v>40</v>
      </c>
      <c r="AL90" s="83">
        <v>2020</v>
      </c>
      <c r="AM90" s="81"/>
    </row>
    <row r="91" spans="1:39" ht="117" hidden="1" customHeight="1" x14ac:dyDescent="0.25">
      <c r="A91" s="83" t="s">
        <v>837</v>
      </c>
      <c r="B91" s="162" t="s">
        <v>1387</v>
      </c>
      <c r="C91" s="96" t="s">
        <v>748</v>
      </c>
      <c r="D91" s="96" t="s">
        <v>1375</v>
      </c>
      <c r="E91" s="81" t="s">
        <v>1452</v>
      </c>
      <c r="F91" s="83" t="s">
        <v>655</v>
      </c>
      <c r="G91" s="96" t="s">
        <v>3899</v>
      </c>
      <c r="H91" s="103">
        <v>57432617</v>
      </c>
      <c r="I91" s="96" t="s">
        <v>1377</v>
      </c>
      <c r="J91" s="96" t="s">
        <v>811</v>
      </c>
      <c r="K91" s="83">
        <v>22</v>
      </c>
      <c r="L91" s="96"/>
      <c r="M91" s="84"/>
      <c r="N91" s="96"/>
      <c r="O91" s="162" t="s">
        <v>1453</v>
      </c>
      <c r="P91" s="83" t="s">
        <v>758</v>
      </c>
      <c r="Q91" s="83" t="s">
        <v>1454</v>
      </c>
      <c r="R91" s="83" t="s">
        <v>5</v>
      </c>
      <c r="S91" s="83" t="s">
        <v>24</v>
      </c>
      <c r="T91" s="83" t="s">
        <v>90</v>
      </c>
      <c r="U91" s="96" t="s">
        <v>90</v>
      </c>
      <c r="V91" s="81"/>
      <c r="W91" s="81" t="s">
        <v>1455</v>
      </c>
      <c r="X91" s="81" t="s">
        <v>1456</v>
      </c>
      <c r="Y91" s="304">
        <v>57432617</v>
      </c>
      <c r="Z91" s="199">
        <v>43707</v>
      </c>
      <c r="AA91" s="82" t="s">
        <v>1419</v>
      </c>
      <c r="AB91" s="323" t="s">
        <v>1396</v>
      </c>
      <c r="AC91" s="96" t="s">
        <v>1432</v>
      </c>
      <c r="AD91" s="167">
        <v>1</v>
      </c>
      <c r="AE91" s="167">
        <v>1</v>
      </c>
      <c r="AF91" s="165">
        <v>0.8</v>
      </c>
      <c r="AG91" s="81" t="s">
        <v>4024</v>
      </c>
      <c r="AH91" s="162"/>
      <c r="AI91" s="84"/>
      <c r="AJ91" s="81"/>
      <c r="AK91" s="83">
        <v>30</v>
      </c>
      <c r="AL91" s="83">
        <v>2020</v>
      </c>
      <c r="AM91" s="81"/>
    </row>
    <row r="92" spans="1:39" ht="117" customHeight="1" x14ac:dyDescent="0.25">
      <c r="A92" s="87" t="s">
        <v>837</v>
      </c>
      <c r="B92" s="161" t="s">
        <v>4025</v>
      </c>
      <c r="C92" s="438" t="s">
        <v>748</v>
      </c>
      <c r="D92" s="438" t="s">
        <v>1375</v>
      </c>
      <c r="E92" s="439" t="s">
        <v>4026</v>
      </c>
      <c r="F92" s="348" t="s">
        <v>3900</v>
      </c>
      <c r="G92" s="95" t="s">
        <v>3899</v>
      </c>
      <c r="H92" s="440">
        <v>348350000</v>
      </c>
      <c r="I92" s="95" t="s">
        <v>1377</v>
      </c>
      <c r="J92" s="95" t="s">
        <v>811</v>
      </c>
      <c r="K92" s="87">
        <v>8</v>
      </c>
      <c r="L92" s="95"/>
      <c r="M92" s="95"/>
      <c r="N92" s="95"/>
      <c r="O92" s="161" t="s">
        <v>4027</v>
      </c>
      <c r="P92" s="350" t="s">
        <v>4028</v>
      </c>
      <c r="Q92" s="350" t="s">
        <v>4029</v>
      </c>
      <c r="R92" s="87" t="s">
        <v>5</v>
      </c>
      <c r="S92" s="87" t="s">
        <v>24</v>
      </c>
      <c r="T92" s="350" t="s">
        <v>86</v>
      </c>
      <c r="U92" s="438" t="s">
        <v>4030</v>
      </c>
      <c r="V92" s="438"/>
      <c r="W92" s="439" t="s">
        <v>4031</v>
      </c>
      <c r="X92" s="349" t="s">
        <v>4032</v>
      </c>
      <c r="Y92" s="440">
        <v>348350000</v>
      </c>
      <c r="Z92" s="441">
        <v>44068</v>
      </c>
      <c r="AA92" s="442">
        <v>44109</v>
      </c>
      <c r="AB92" s="350" t="s">
        <v>1464</v>
      </c>
      <c r="AC92" s="348" t="s">
        <v>4033</v>
      </c>
      <c r="AD92" s="356">
        <v>0.57999999999999996</v>
      </c>
      <c r="AE92" s="443">
        <v>0.9</v>
      </c>
      <c r="AF92" s="443">
        <v>0.76</v>
      </c>
      <c r="AG92" s="349" t="s">
        <v>4034</v>
      </c>
      <c r="AH92" s="95" t="s">
        <v>1536</v>
      </c>
      <c r="AI92" s="95"/>
      <c r="AJ92" s="95"/>
      <c r="AK92" s="161"/>
      <c r="AL92" s="81"/>
      <c r="AM92" s="83"/>
    </row>
    <row r="93" spans="1:39" ht="66" hidden="1" x14ac:dyDescent="0.25">
      <c r="A93" s="92" t="s">
        <v>1457</v>
      </c>
      <c r="B93" s="163" t="s">
        <v>1458</v>
      </c>
      <c r="C93" s="97" t="s">
        <v>748</v>
      </c>
      <c r="D93" s="97" t="s">
        <v>1375</v>
      </c>
      <c r="E93" s="90" t="s">
        <v>1458</v>
      </c>
      <c r="F93" s="92" t="s">
        <v>655</v>
      </c>
      <c r="G93" s="97" t="s">
        <v>163</v>
      </c>
      <c r="H93" s="107">
        <v>3188522412</v>
      </c>
      <c r="I93" s="97" t="s">
        <v>1377</v>
      </c>
      <c r="J93" s="97" t="s">
        <v>811</v>
      </c>
      <c r="K93" s="92">
        <v>156</v>
      </c>
      <c r="L93" s="97"/>
      <c r="M93" s="94"/>
      <c r="N93" s="97"/>
      <c r="O93" s="163" t="s">
        <v>1459</v>
      </c>
      <c r="P93" s="92" t="s">
        <v>758</v>
      </c>
      <c r="Q93" s="92" t="s">
        <v>1460</v>
      </c>
      <c r="R93" s="92" t="s">
        <v>5</v>
      </c>
      <c r="S93" s="92" t="s">
        <v>24</v>
      </c>
      <c r="T93" s="92" t="s">
        <v>88</v>
      </c>
      <c r="U93" s="97" t="s">
        <v>1461</v>
      </c>
      <c r="V93" s="90"/>
      <c r="W93" s="90" t="s">
        <v>1462</v>
      </c>
      <c r="X93" s="90" t="s">
        <v>1463</v>
      </c>
      <c r="Y93" s="311">
        <v>3188522412</v>
      </c>
      <c r="Z93" s="101"/>
      <c r="AA93" s="91"/>
      <c r="AB93" s="225" t="s">
        <v>1464</v>
      </c>
      <c r="AC93" s="97" t="s">
        <v>1465</v>
      </c>
      <c r="AD93" s="169">
        <v>0.25</v>
      </c>
      <c r="AE93" s="166"/>
      <c r="AF93" s="166"/>
      <c r="AG93" s="90" t="s">
        <v>1466</v>
      </c>
      <c r="AH93" s="163"/>
      <c r="AI93" s="94"/>
      <c r="AJ93" s="90"/>
      <c r="AK93" s="92">
        <v>120</v>
      </c>
      <c r="AL93" s="92">
        <v>2020</v>
      </c>
      <c r="AM93" s="90"/>
    </row>
    <row r="94" spans="1:39" ht="66" hidden="1" x14ac:dyDescent="0.25">
      <c r="A94" s="92">
        <v>450</v>
      </c>
      <c r="B94" s="163" t="s">
        <v>1467</v>
      </c>
      <c r="C94" s="97" t="s">
        <v>977</v>
      </c>
      <c r="D94" s="97" t="s">
        <v>1468</v>
      </c>
      <c r="E94" s="90" t="s">
        <v>1469</v>
      </c>
      <c r="F94" s="92" t="s">
        <v>292</v>
      </c>
      <c r="G94" s="97" t="s">
        <v>163</v>
      </c>
      <c r="H94" s="107">
        <v>380000000</v>
      </c>
      <c r="I94" s="97" t="s">
        <v>1470</v>
      </c>
      <c r="J94" s="97"/>
      <c r="K94" s="92"/>
      <c r="L94" s="97"/>
      <c r="M94" s="94"/>
      <c r="N94" s="97"/>
      <c r="O94" s="163" t="s">
        <v>1471</v>
      </c>
      <c r="P94" s="92" t="s">
        <v>1472</v>
      </c>
      <c r="Q94" s="92"/>
      <c r="R94" s="92" t="s">
        <v>302</v>
      </c>
      <c r="S94" s="92" t="s">
        <v>16</v>
      </c>
      <c r="T94" s="92" t="s">
        <v>84</v>
      </c>
      <c r="U94" s="97"/>
      <c r="V94" s="90"/>
      <c r="W94" s="90"/>
      <c r="X94" s="90" t="s">
        <v>1469</v>
      </c>
      <c r="Y94" s="311"/>
      <c r="Z94" s="101">
        <v>43956</v>
      </c>
      <c r="AA94" s="91"/>
      <c r="AB94" s="225"/>
      <c r="AC94" s="163" t="s">
        <v>4039</v>
      </c>
      <c r="AD94" s="169"/>
      <c r="AE94" s="166"/>
      <c r="AF94" s="166"/>
      <c r="AG94" s="90" t="s">
        <v>3613</v>
      </c>
      <c r="AH94" s="163" t="s">
        <v>3613</v>
      </c>
      <c r="AI94" s="94"/>
      <c r="AJ94" s="90"/>
      <c r="AK94" s="92"/>
      <c r="AL94" s="92"/>
      <c r="AM94" s="90"/>
    </row>
    <row r="95" spans="1:39" s="345" customFormat="1" ht="66" x14ac:dyDescent="0.25">
      <c r="A95" s="346">
        <v>450</v>
      </c>
      <c r="B95" s="347" t="s">
        <v>1467</v>
      </c>
      <c r="C95" s="347" t="s">
        <v>977</v>
      </c>
      <c r="D95" s="348" t="s">
        <v>1468</v>
      </c>
      <c r="E95" s="349" t="s">
        <v>1474</v>
      </c>
      <c r="F95" s="350" t="s">
        <v>292</v>
      </c>
      <c r="G95" s="95" t="s">
        <v>163</v>
      </c>
      <c r="H95" s="357"/>
      <c r="I95" s="349" t="s">
        <v>1470</v>
      </c>
      <c r="J95" s="358"/>
      <c r="K95" s="353"/>
      <c r="L95" s="348"/>
      <c r="M95" s="346"/>
      <c r="N95" s="348"/>
      <c r="O95" s="346" t="s">
        <v>1475</v>
      </c>
      <c r="P95" s="350" t="s">
        <v>1476</v>
      </c>
      <c r="Q95" s="350"/>
      <c r="R95" s="347" t="s">
        <v>304</v>
      </c>
      <c r="S95" s="349" t="s">
        <v>28</v>
      </c>
      <c r="T95" s="346" t="s">
        <v>67</v>
      </c>
      <c r="U95" s="346"/>
      <c r="V95" s="349"/>
      <c r="W95" s="349"/>
      <c r="X95" s="349" t="s">
        <v>1474</v>
      </c>
      <c r="Y95" s="354"/>
      <c r="Z95" s="346">
        <v>43956</v>
      </c>
      <c r="AA95" s="355"/>
      <c r="AB95" s="350"/>
      <c r="AC95" s="439" t="s">
        <v>4040</v>
      </c>
      <c r="AD95" s="356">
        <v>5.6000000000000001E-2</v>
      </c>
      <c r="AE95" s="443">
        <v>0.1</v>
      </c>
      <c r="AF95" s="356"/>
      <c r="AG95" s="349" t="s">
        <v>4044</v>
      </c>
      <c r="AH95" s="452" t="s">
        <v>4045</v>
      </c>
      <c r="AI95" s="346"/>
      <c r="AJ95" s="349"/>
      <c r="AK95" s="350"/>
      <c r="AL95" s="350"/>
      <c r="AM95" s="349"/>
    </row>
    <row r="96" spans="1:39" ht="49.5" hidden="1" x14ac:dyDescent="0.25">
      <c r="A96" s="92">
        <v>450</v>
      </c>
      <c r="B96" s="163" t="s">
        <v>1467</v>
      </c>
      <c r="C96" s="97" t="s">
        <v>977</v>
      </c>
      <c r="D96" s="97" t="s">
        <v>1468</v>
      </c>
      <c r="E96" s="90" t="s">
        <v>1477</v>
      </c>
      <c r="F96" s="92" t="s">
        <v>292</v>
      </c>
      <c r="G96" s="97" t="s">
        <v>163</v>
      </c>
      <c r="H96" s="107">
        <v>65000000</v>
      </c>
      <c r="I96" s="97" t="s">
        <v>1478</v>
      </c>
      <c r="J96" s="97"/>
      <c r="K96" s="92"/>
      <c r="L96" s="97"/>
      <c r="M96" s="94"/>
      <c r="N96" s="97"/>
      <c r="O96" s="163" t="s">
        <v>1479</v>
      </c>
      <c r="P96" s="92" t="s">
        <v>1480</v>
      </c>
      <c r="Q96" s="92"/>
      <c r="R96" s="92" t="s">
        <v>306</v>
      </c>
      <c r="S96" s="92" t="s">
        <v>24</v>
      </c>
      <c r="T96" s="92" t="s">
        <v>89</v>
      </c>
      <c r="U96" s="97"/>
      <c r="V96" s="90"/>
      <c r="W96" s="90"/>
      <c r="X96" s="90" t="s">
        <v>1477</v>
      </c>
      <c r="Y96" s="311">
        <v>64038026</v>
      </c>
      <c r="Z96" s="101">
        <v>43963</v>
      </c>
      <c r="AA96" s="91"/>
      <c r="AB96" s="225" t="s">
        <v>989</v>
      </c>
      <c r="AC96" s="163" t="s">
        <v>1473</v>
      </c>
      <c r="AD96" s="169"/>
      <c r="AE96" s="166"/>
      <c r="AF96" s="166"/>
      <c r="AG96" s="90" t="s">
        <v>4046</v>
      </c>
      <c r="AH96" s="163" t="s">
        <v>4047</v>
      </c>
      <c r="AI96" s="94"/>
      <c r="AJ96" s="90"/>
      <c r="AK96" s="92"/>
      <c r="AL96" s="92"/>
      <c r="AM96" s="90"/>
    </row>
    <row r="97" spans="1:43" s="345" customFormat="1" ht="66" x14ac:dyDescent="0.25">
      <c r="A97" s="346">
        <v>450</v>
      </c>
      <c r="B97" s="347" t="s">
        <v>1467</v>
      </c>
      <c r="C97" s="347" t="s">
        <v>977</v>
      </c>
      <c r="D97" s="348" t="s">
        <v>1468</v>
      </c>
      <c r="E97" s="349" t="s">
        <v>1481</v>
      </c>
      <c r="F97" s="350" t="s">
        <v>292</v>
      </c>
      <c r="G97" s="95" t="s">
        <v>163</v>
      </c>
      <c r="H97" s="357">
        <v>85000000</v>
      </c>
      <c r="I97" s="349" t="s">
        <v>1478</v>
      </c>
      <c r="J97" s="358"/>
      <c r="K97" s="353"/>
      <c r="L97" s="348"/>
      <c r="M97" s="346"/>
      <c r="N97" s="348"/>
      <c r="O97" s="346" t="s">
        <v>1482</v>
      </c>
      <c r="P97" s="350" t="s">
        <v>1483</v>
      </c>
      <c r="Q97" s="350"/>
      <c r="R97" s="347" t="s">
        <v>306</v>
      </c>
      <c r="S97" s="349" t="s">
        <v>1484</v>
      </c>
      <c r="T97" s="346" t="s">
        <v>5</v>
      </c>
      <c r="U97" s="346"/>
      <c r="V97" s="349"/>
      <c r="W97" s="349"/>
      <c r="X97" s="349" t="s">
        <v>1481</v>
      </c>
      <c r="Y97" s="354"/>
      <c r="Z97" s="346">
        <v>43956</v>
      </c>
      <c r="AA97" s="355"/>
      <c r="AB97" s="350"/>
      <c r="AC97" s="439" t="s">
        <v>4041</v>
      </c>
      <c r="AD97" s="356">
        <v>0.22220000000000001</v>
      </c>
      <c r="AE97" s="443">
        <v>0.15</v>
      </c>
      <c r="AF97" s="356"/>
      <c r="AG97" s="349" t="s">
        <v>4048</v>
      </c>
      <c r="AH97" s="452" t="s">
        <v>4049</v>
      </c>
      <c r="AI97" s="346"/>
      <c r="AJ97" s="349"/>
      <c r="AK97" s="350"/>
      <c r="AL97" s="350"/>
      <c r="AM97" s="349"/>
    </row>
    <row r="98" spans="1:43" ht="49.5" hidden="1" x14ac:dyDescent="0.25">
      <c r="A98" s="92">
        <v>450</v>
      </c>
      <c r="B98" s="163" t="s">
        <v>1467</v>
      </c>
      <c r="C98" s="97" t="s">
        <v>977</v>
      </c>
      <c r="D98" s="97" t="s">
        <v>1468</v>
      </c>
      <c r="E98" s="90" t="s">
        <v>1485</v>
      </c>
      <c r="F98" s="92" t="s">
        <v>292</v>
      </c>
      <c r="G98" s="97" t="s">
        <v>163</v>
      </c>
      <c r="H98" s="107">
        <v>25000000</v>
      </c>
      <c r="I98" s="97" t="s">
        <v>1478</v>
      </c>
      <c r="J98" s="97"/>
      <c r="K98" s="92"/>
      <c r="L98" s="97"/>
      <c r="M98" s="94"/>
      <c r="N98" s="97"/>
      <c r="O98" s="163" t="s">
        <v>1486</v>
      </c>
      <c r="P98" s="92" t="s">
        <v>1487</v>
      </c>
      <c r="Q98" s="92"/>
      <c r="R98" s="92" t="s">
        <v>306</v>
      </c>
      <c r="S98" s="92" t="s">
        <v>20</v>
      </c>
      <c r="T98" s="92" t="s">
        <v>98</v>
      </c>
      <c r="U98" s="97"/>
      <c r="V98" s="90"/>
      <c r="W98" s="90"/>
      <c r="X98" s="90" t="s">
        <v>1485</v>
      </c>
      <c r="Y98" s="311"/>
      <c r="Z98" s="101"/>
      <c r="AA98" s="91"/>
      <c r="AB98" s="225"/>
      <c r="AC98" s="163" t="s">
        <v>4042</v>
      </c>
      <c r="AD98" s="169"/>
      <c r="AE98" s="166"/>
      <c r="AF98" s="166"/>
      <c r="AG98" s="90"/>
      <c r="AH98" s="163" t="s">
        <v>4050</v>
      </c>
      <c r="AI98" s="94"/>
      <c r="AJ98" s="90"/>
      <c r="AK98" s="92"/>
      <c r="AL98" s="92"/>
      <c r="AM98" s="90"/>
    </row>
    <row r="99" spans="1:43" ht="49.5" hidden="1" x14ac:dyDescent="0.25">
      <c r="A99" s="92">
        <v>450</v>
      </c>
      <c r="B99" s="163" t="s">
        <v>1467</v>
      </c>
      <c r="C99" s="97" t="s">
        <v>977</v>
      </c>
      <c r="D99" s="97" t="s">
        <v>1468</v>
      </c>
      <c r="E99" s="90" t="s">
        <v>1488</v>
      </c>
      <c r="F99" s="92" t="s">
        <v>292</v>
      </c>
      <c r="G99" s="97" t="s">
        <v>163</v>
      </c>
      <c r="H99" s="107" t="s">
        <v>1489</v>
      </c>
      <c r="I99" s="97" t="s">
        <v>1478</v>
      </c>
      <c r="J99" s="97"/>
      <c r="K99" s="92"/>
      <c r="L99" s="97"/>
      <c r="M99" s="94"/>
      <c r="N99" s="97"/>
      <c r="O99" s="163" t="s">
        <v>1490</v>
      </c>
      <c r="P99" s="92" t="s">
        <v>1491</v>
      </c>
      <c r="Q99" s="92"/>
      <c r="R99" s="92" t="s">
        <v>304</v>
      </c>
      <c r="S99" s="92" t="s">
        <v>1492</v>
      </c>
      <c r="T99" s="92" t="s">
        <v>133</v>
      </c>
      <c r="U99" s="97"/>
      <c r="V99" s="90"/>
      <c r="W99" s="90"/>
      <c r="X99" s="90" t="s">
        <v>1488</v>
      </c>
      <c r="Y99" s="311"/>
      <c r="Z99" s="101">
        <v>43945</v>
      </c>
      <c r="AA99" s="91"/>
      <c r="AB99" s="225"/>
      <c r="AC99" s="163" t="s">
        <v>4043</v>
      </c>
      <c r="AD99" s="169"/>
      <c r="AE99" s="166"/>
      <c r="AF99" s="166"/>
      <c r="AG99" s="90"/>
      <c r="AH99" s="163" t="s">
        <v>3612</v>
      </c>
      <c r="AI99" s="94"/>
      <c r="AJ99" s="90"/>
      <c r="AK99" s="92"/>
      <c r="AL99" s="92"/>
      <c r="AM99" s="90"/>
    </row>
    <row r="100" spans="1:43" ht="115.5" x14ac:dyDescent="0.25">
      <c r="A100" s="87">
        <v>450</v>
      </c>
      <c r="B100" s="161" t="s">
        <v>1467</v>
      </c>
      <c r="C100" s="95" t="s">
        <v>977</v>
      </c>
      <c r="D100" s="95" t="s">
        <v>1468</v>
      </c>
      <c r="E100" s="85" t="s">
        <v>1493</v>
      </c>
      <c r="F100" s="87" t="s">
        <v>292</v>
      </c>
      <c r="G100" s="95" t="s">
        <v>163</v>
      </c>
      <c r="H100" s="105" t="s">
        <v>1494</v>
      </c>
      <c r="I100" s="95" t="s">
        <v>1478</v>
      </c>
      <c r="J100" s="95"/>
      <c r="K100" s="87"/>
      <c r="L100" s="95"/>
      <c r="M100" s="89"/>
      <c r="N100" s="95"/>
      <c r="O100" s="161" t="s">
        <v>1495</v>
      </c>
      <c r="P100" s="87" t="s">
        <v>1496</v>
      </c>
      <c r="Q100" s="87"/>
      <c r="R100" s="87" t="s">
        <v>306</v>
      </c>
      <c r="S100" s="87" t="s">
        <v>1497</v>
      </c>
      <c r="T100" s="87" t="s">
        <v>97</v>
      </c>
      <c r="U100" s="95"/>
      <c r="V100" s="85"/>
      <c r="W100" s="85" t="s">
        <v>3817</v>
      </c>
      <c r="X100" s="85" t="s">
        <v>1493</v>
      </c>
      <c r="Y100" s="305">
        <v>155653256</v>
      </c>
      <c r="Z100" s="171">
        <v>44095</v>
      </c>
      <c r="AA100" s="86">
        <v>44095</v>
      </c>
      <c r="AB100" s="324" t="s">
        <v>3818</v>
      </c>
      <c r="AC100" s="161" t="s">
        <v>1498</v>
      </c>
      <c r="AD100" s="168">
        <v>0.54</v>
      </c>
      <c r="AE100" s="102">
        <v>0.46600000000000003</v>
      </c>
      <c r="AF100" s="102">
        <v>0</v>
      </c>
      <c r="AG100" s="85" t="s">
        <v>4051</v>
      </c>
      <c r="AH100" s="161" t="s">
        <v>4060</v>
      </c>
      <c r="AI100" s="89"/>
      <c r="AJ100" s="85"/>
      <c r="AK100" s="87"/>
      <c r="AL100" s="87"/>
      <c r="AM100" s="85"/>
    </row>
    <row r="101" spans="1:43" ht="66" hidden="1" x14ac:dyDescent="0.25">
      <c r="A101" s="92">
        <v>450</v>
      </c>
      <c r="B101" s="163" t="s">
        <v>1467</v>
      </c>
      <c r="C101" s="97" t="s">
        <v>977</v>
      </c>
      <c r="D101" s="97" t="s">
        <v>1468</v>
      </c>
      <c r="E101" s="90" t="s">
        <v>1499</v>
      </c>
      <c r="F101" s="92" t="s">
        <v>292</v>
      </c>
      <c r="G101" s="97" t="s">
        <v>163</v>
      </c>
      <c r="H101" s="107">
        <v>387000000</v>
      </c>
      <c r="I101" s="97" t="s">
        <v>1470</v>
      </c>
      <c r="J101" s="97"/>
      <c r="K101" s="92"/>
      <c r="L101" s="97"/>
      <c r="M101" s="94"/>
      <c r="N101" s="97"/>
      <c r="O101" s="163" t="s">
        <v>1500</v>
      </c>
      <c r="P101" s="92" t="s">
        <v>1501</v>
      </c>
      <c r="Q101" s="92"/>
      <c r="R101" s="92" t="s">
        <v>302</v>
      </c>
      <c r="S101" s="92" t="s">
        <v>15</v>
      </c>
      <c r="T101" s="92" t="s">
        <v>54</v>
      </c>
      <c r="U101" s="97"/>
      <c r="V101" s="90"/>
      <c r="W101" s="90"/>
      <c r="X101" s="90" t="s">
        <v>1499</v>
      </c>
      <c r="Y101" s="311">
        <v>104505060</v>
      </c>
      <c r="Z101" s="101">
        <v>43950</v>
      </c>
      <c r="AA101" s="101"/>
      <c r="AB101" s="225" t="s">
        <v>989</v>
      </c>
      <c r="AC101" s="163" t="s">
        <v>1502</v>
      </c>
      <c r="AD101" s="169"/>
      <c r="AE101" s="166"/>
      <c r="AF101" s="166"/>
      <c r="AG101" s="90"/>
      <c r="AH101" s="163" t="s">
        <v>4052</v>
      </c>
      <c r="AI101" s="94"/>
      <c r="AJ101" s="90"/>
      <c r="AK101" s="92"/>
      <c r="AL101" s="92"/>
      <c r="AM101" s="90"/>
    </row>
    <row r="102" spans="1:43" ht="66" hidden="1" x14ac:dyDescent="0.25">
      <c r="A102" s="92">
        <v>450</v>
      </c>
      <c r="B102" s="163" t="s">
        <v>1467</v>
      </c>
      <c r="C102" s="97" t="s">
        <v>977</v>
      </c>
      <c r="D102" s="97" t="s">
        <v>1468</v>
      </c>
      <c r="E102" s="90" t="s">
        <v>1503</v>
      </c>
      <c r="F102" s="92" t="s">
        <v>292</v>
      </c>
      <c r="G102" s="97" t="s">
        <v>163</v>
      </c>
      <c r="H102" s="107"/>
      <c r="I102" s="97" t="s">
        <v>1470</v>
      </c>
      <c r="J102" s="97"/>
      <c r="K102" s="92"/>
      <c r="L102" s="97"/>
      <c r="M102" s="94"/>
      <c r="N102" s="97"/>
      <c r="O102" s="163" t="s">
        <v>1504</v>
      </c>
      <c r="P102" s="92" t="s">
        <v>1505</v>
      </c>
      <c r="Q102" s="92"/>
      <c r="R102" s="92" t="s">
        <v>302</v>
      </c>
      <c r="S102" s="92" t="s">
        <v>15</v>
      </c>
      <c r="T102" s="92" t="s">
        <v>54</v>
      </c>
      <c r="U102" s="97"/>
      <c r="V102" s="90"/>
      <c r="W102" s="90"/>
      <c r="X102" s="90" t="s">
        <v>1503</v>
      </c>
      <c r="Y102" s="311">
        <v>58914570.399999999</v>
      </c>
      <c r="Z102" s="101">
        <v>43950</v>
      </c>
      <c r="AA102" s="101"/>
      <c r="AB102" s="225" t="s">
        <v>1506</v>
      </c>
      <c r="AC102" s="163" t="s">
        <v>1507</v>
      </c>
      <c r="AD102" s="169"/>
      <c r="AE102" s="166"/>
      <c r="AF102" s="166"/>
      <c r="AG102" s="90"/>
      <c r="AH102" s="163" t="s">
        <v>4053</v>
      </c>
      <c r="AI102" s="94"/>
      <c r="AJ102" s="90"/>
      <c r="AK102" s="92"/>
      <c r="AL102" s="92"/>
      <c r="AM102" s="90"/>
    </row>
    <row r="103" spans="1:43" s="345" customFormat="1" ht="66" x14ac:dyDescent="0.25">
      <c r="A103" s="346">
        <v>450</v>
      </c>
      <c r="B103" s="347" t="s">
        <v>1467</v>
      </c>
      <c r="C103" s="347" t="s">
        <v>977</v>
      </c>
      <c r="D103" s="348" t="s">
        <v>1468</v>
      </c>
      <c r="E103" s="349" t="s">
        <v>1508</v>
      </c>
      <c r="F103" s="350" t="s">
        <v>292</v>
      </c>
      <c r="G103" s="95" t="s">
        <v>163</v>
      </c>
      <c r="H103" s="357"/>
      <c r="I103" s="349" t="s">
        <v>1470</v>
      </c>
      <c r="J103" s="358"/>
      <c r="K103" s="353"/>
      <c r="L103" s="348"/>
      <c r="M103" s="346"/>
      <c r="N103" s="348"/>
      <c r="O103" s="346" t="s">
        <v>1509</v>
      </c>
      <c r="P103" s="350" t="s">
        <v>1510</v>
      </c>
      <c r="Q103" s="350" t="s">
        <v>1511</v>
      </c>
      <c r="R103" s="347" t="s">
        <v>302</v>
      </c>
      <c r="S103" s="349" t="s">
        <v>14</v>
      </c>
      <c r="T103" s="346" t="s">
        <v>1512</v>
      </c>
      <c r="U103" s="346"/>
      <c r="V103" s="349"/>
      <c r="W103" s="349"/>
      <c r="X103" s="349" t="s">
        <v>1508</v>
      </c>
      <c r="Y103" s="354">
        <v>145726861</v>
      </c>
      <c r="Z103" s="346">
        <v>43950</v>
      </c>
      <c r="AA103" s="355"/>
      <c r="AB103" s="350" t="s">
        <v>1513</v>
      </c>
      <c r="AC103" s="439" t="s">
        <v>1514</v>
      </c>
      <c r="AD103" s="356">
        <v>0.1583</v>
      </c>
      <c r="AE103" s="443">
        <v>0.12</v>
      </c>
      <c r="AF103" s="356"/>
      <c r="AG103" s="349" t="s">
        <v>4054</v>
      </c>
      <c r="AH103" s="452" t="s">
        <v>4055</v>
      </c>
      <c r="AI103" s="346"/>
      <c r="AJ103" s="349"/>
      <c r="AK103" s="350"/>
      <c r="AL103" s="350"/>
      <c r="AM103" s="349"/>
    </row>
    <row r="104" spans="1:43" ht="115.5" hidden="1" x14ac:dyDescent="0.25">
      <c r="A104" s="92">
        <v>450</v>
      </c>
      <c r="B104" s="163" t="s">
        <v>1467</v>
      </c>
      <c r="C104" s="97" t="s">
        <v>977</v>
      </c>
      <c r="D104" s="97" t="s">
        <v>1468</v>
      </c>
      <c r="E104" s="90" t="s">
        <v>1515</v>
      </c>
      <c r="F104" s="92" t="s">
        <v>292</v>
      </c>
      <c r="G104" s="97" t="s">
        <v>163</v>
      </c>
      <c r="H104" s="107" t="s">
        <v>1516</v>
      </c>
      <c r="I104" s="97" t="s">
        <v>1470</v>
      </c>
      <c r="J104" s="97"/>
      <c r="K104" s="92"/>
      <c r="L104" s="97"/>
      <c r="M104" s="94"/>
      <c r="N104" s="97"/>
      <c r="O104" s="163" t="s">
        <v>1517</v>
      </c>
      <c r="P104" s="92" t="s">
        <v>889</v>
      </c>
      <c r="Q104" s="92" t="s">
        <v>1518</v>
      </c>
      <c r="R104" s="92" t="s">
        <v>302</v>
      </c>
      <c r="S104" s="92" t="s">
        <v>1519</v>
      </c>
      <c r="T104" s="92" t="s">
        <v>1512</v>
      </c>
      <c r="U104" s="97"/>
      <c r="V104" s="90"/>
      <c r="W104" s="90"/>
      <c r="X104" s="90" t="s">
        <v>1515</v>
      </c>
      <c r="Y104" s="311">
        <v>496257400</v>
      </c>
      <c r="Z104" s="101">
        <v>43945</v>
      </c>
      <c r="AA104" s="101"/>
      <c r="AB104" s="225" t="s">
        <v>1513</v>
      </c>
      <c r="AC104" s="163" t="s">
        <v>1520</v>
      </c>
      <c r="AD104" s="169"/>
      <c r="AE104" s="166"/>
      <c r="AF104" s="166"/>
      <c r="AG104" s="90"/>
      <c r="AH104" s="163" t="s">
        <v>3613</v>
      </c>
      <c r="AI104" s="94"/>
      <c r="AJ104" s="90"/>
      <c r="AK104" s="92"/>
      <c r="AL104" s="92"/>
      <c r="AM104" s="90"/>
    </row>
    <row r="105" spans="1:43" ht="82.5" x14ac:dyDescent="0.25">
      <c r="A105" s="87">
        <v>450</v>
      </c>
      <c r="B105" s="161" t="s">
        <v>1467</v>
      </c>
      <c r="C105" s="95" t="s">
        <v>977</v>
      </c>
      <c r="D105" s="95" t="s">
        <v>1468</v>
      </c>
      <c r="E105" s="85" t="s">
        <v>1521</v>
      </c>
      <c r="F105" s="87" t="s">
        <v>292</v>
      </c>
      <c r="G105" s="95" t="s">
        <v>163</v>
      </c>
      <c r="H105" s="105">
        <v>190000000</v>
      </c>
      <c r="I105" s="95" t="s">
        <v>1470</v>
      </c>
      <c r="J105" s="95"/>
      <c r="K105" s="87"/>
      <c r="L105" s="95"/>
      <c r="M105" s="89"/>
      <c r="N105" s="95"/>
      <c r="O105" s="161" t="s">
        <v>1522</v>
      </c>
      <c r="P105" s="87" t="s">
        <v>1523</v>
      </c>
      <c r="Q105" s="87"/>
      <c r="R105" s="87" t="s">
        <v>302</v>
      </c>
      <c r="S105" s="87" t="s">
        <v>13</v>
      </c>
      <c r="T105" s="87" t="s">
        <v>1524</v>
      </c>
      <c r="U105" s="95"/>
      <c r="V105" s="85"/>
      <c r="W105" s="85"/>
      <c r="X105" s="85" t="s">
        <v>1521</v>
      </c>
      <c r="Y105" s="305">
        <v>140793238.69</v>
      </c>
      <c r="Z105" s="171">
        <v>43945</v>
      </c>
      <c r="AA105" s="86">
        <v>44095</v>
      </c>
      <c r="AB105" s="324" t="s">
        <v>989</v>
      </c>
      <c r="AC105" s="161" t="s">
        <v>1525</v>
      </c>
      <c r="AD105" s="168">
        <v>0.63300000000000001</v>
      </c>
      <c r="AE105" s="102">
        <v>0.48</v>
      </c>
      <c r="AF105" s="102"/>
      <c r="AG105" s="85" t="s">
        <v>4056</v>
      </c>
      <c r="AH105" s="161" t="s">
        <v>4061</v>
      </c>
      <c r="AI105" s="89"/>
      <c r="AJ105" s="85"/>
      <c r="AK105" s="87"/>
      <c r="AL105" s="87"/>
      <c r="AM105" s="85"/>
    </row>
    <row r="106" spans="1:43" ht="165" x14ac:dyDescent="0.25">
      <c r="A106" s="87">
        <v>450</v>
      </c>
      <c r="B106" s="161" t="s">
        <v>1467</v>
      </c>
      <c r="C106" s="95" t="s">
        <v>977</v>
      </c>
      <c r="D106" s="95" t="s">
        <v>1468</v>
      </c>
      <c r="E106" s="85" t="s">
        <v>1526</v>
      </c>
      <c r="F106" s="87" t="s">
        <v>292</v>
      </c>
      <c r="G106" s="95" t="s">
        <v>163</v>
      </c>
      <c r="H106" s="105">
        <v>200000000</v>
      </c>
      <c r="I106" s="95" t="s">
        <v>1470</v>
      </c>
      <c r="J106" s="95"/>
      <c r="K106" s="87"/>
      <c r="L106" s="95"/>
      <c r="M106" s="89"/>
      <c r="N106" s="95"/>
      <c r="O106" s="161" t="s">
        <v>1527</v>
      </c>
      <c r="P106" s="87" t="s">
        <v>1528</v>
      </c>
      <c r="Q106" s="87"/>
      <c r="R106" s="87" t="s">
        <v>303</v>
      </c>
      <c r="S106" s="87" t="s">
        <v>12</v>
      </c>
      <c r="T106" s="87" t="s">
        <v>74</v>
      </c>
      <c r="U106" s="95"/>
      <c r="V106" s="85"/>
      <c r="W106" s="85"/>
      <c r="X106" s="85" t="s">
        <v>1526</v>
      </c>
      <c r="Y106" s="305">
        <v>174914600</v>
      </c>
      <c r="Z106" s="171">
        <v>43894</v>
      </c>
      <c r="AA106" s="86">
        <v>44088</v>
      </c>
      <c r="AB106" s="324" t="s">
        <v>989</v>
      </c>
      <c r="AC106" s="161" t="s">
        <v>1529</v>
      </c>
      <c r="AD106" s="168">
        <v>0.71</v>
      </c>
      <c r="AE106" s="102">
        <v>0.42</v>
      </c>
      <c r="AF106" s="102"/>
      <c r="AG106" s="85" t="s">
        <v>4057</v>
      </c>
      <c r="AH106" s="161" t="s">
        <v>4059</v>
      </c>
      <c r="AI106" s="89"/>
      <c r="AJ106" s="85"/>
      <c r="AK106" s="87"/>
      <c r="AL106" s="87"/>
      <c r="AM106" s="85"/>
    </row>
    <row r="107" spans="1:43" ht="66" hidden="1" x14ac:dyDescent="0.25">
      <c r="A107" s="92">
        <v>450</v>
      </c>
      <c r="B107" s="163" t="s">
        <v>1467</v>
      </c>
      <c r="C107" s="97" t="s">
        <v>977</v>
      </c>
      <c r="D107" s="97" t="s">
        <v>1468</v>
      </c>
      <c r="E107" s="90" t="s">
        <v>1530</v>
      </c>
      <c r="F107" s="92" t="s">
        <v>292</v>
      </c>
      <c r="G107" s="97" t="s">
        <v>163</v>
      </c>
      <c r="H107" s="107">
        <v>790000000</v>
      </c>
      <c r="I107" s="97" t="s">
        <v>1470</v>
      </c>
      <c r="J107" s="97"/>
      <c r="K107" s="92"/>
      <c r="L107" s="97"/>
      <c r="M107" s="94"/>
      <c r="N107" s="97"/>
      <c r="O107" s="163" t="s">
        <v>1531</v>
      </c>
      <c r="P107" s="92" t="s">
        <v>1532</v>
      </c>
      <c r="Q107" s="92"/>
      <c r="R107" s="92" t="s">
        <v>302</v>
      </c>
      <c r="S107" s="92" t="s">
        <v>13</v>
      </c>
      <c r="T107" s="92" t="s">
        <v>128</v>
      </c>
      <c r="U107" s="97"/>
      <c r="V107" s="90"/>
      <c r="W107" s="90"/>
      <c r="X107" s="90" t="s">
        <v>1530</v>
      </c>
      <c r="Y107" s="311">
        <v>483012261</v>
      </c>
      <c r="Z107" s="101">
        <v>43994</v>
      </c>
      <c r="AA107" s="91"/>
      <c r="AB107" s="225" t="s">
        <v>1513</v>
      </c>
      <c r="AC107" s="163" t="s">
        <v>1533</v>
      </c>
      <c r="AD107" s="169"/>
      <c r="AE107" s="166"/>
      <c r="AF107" s="166"/>
      <c r="AG107" s="90"/>
      <c r="AH107" s="163" t="s">
        <v>4058</v>
      </c>
      <c r="AI107" s="94"/>
      <c r="AJ107" s="90"/>
      <c r="AK107" s="92"/>
      <c r="AL107" s="92"/>
      <c r="AM107" s="90"/>
      <c r="AN107" s="98"/>
      <c r="AO107" s="98"/>
      <c r="AP107" s="98"/>
      <c r="AQ107" s="98"/>
    </row>
    <row r="108" spans="1:43" s="98" customFormat="1" ht="148.5" hidden="1" x14ac:dyDescent="0.25">
      <c r="A108" s="96" t="s">
        <v>837</v>
      </c>
      <c r="B108" s="162" t="s">
        <v>837</v>
      </c>
      <c r="C108" s="96" t="s">
        <v>977</v>
      </c>
      <c r="D108" s="96" t="s">
        <v>3353</v>
      </c>
      <c r="E108" s="81" t="s">
        <v>1534</v>
      </c>
      <c r="F108" s="96" t="s">
        <v>655</v>
      </c>
      <c r="G108" s="96" t="s">
        <v>3899</v>
      </c>
      <c r="H108" s="109">
        <v>19936300</v>
      </c>
      <c r="I108" s="96" t="s">
        <v>1535</v>
      </c>
      <c r="J108" s="96" t="s">
        <v>1536</v>
      </c>
      <c r="K108" s="96" t="s">
        <v>1537</v>
      </c>
      <c r="L108" s="162" t="s">
        <v>1538</v>
      </c>
      <c r="M108" s="96"/>
      <c r="N108" s="96" t="s">
        <v>1539</v>
      </c>
      <c r="O108" s="162" t="s">
        <v>3384</v>
      </c>
      <c r="P108" s="96" t="s">
        <v>1540</v>
      </c>
      <c r="Q108" s="96" t="s">
        <v>1541</v>
      </c>
      <c r="R108" s="96" t="s">
        <v>4</v>
      </c>
      <c r="S108" s="96" t="s">
        <v>19</v>
      </c>
      <c r="T108" s="96" t="s">
        <v>126</v>
      </c>
      <c r="U108" s="81" t="s">
        <v>1542</v>
      </c>
      <c r="V108" s="81" t="s">
        <v>1543</v>
      </c>
      <c r="W108" s="192" t="s">
        <v>1544</v>
      </c>
      <c r="X108" s="192" t="s">
        <v>1545</v>
      </c>
      <c r="Y108" s="312">
        <v>19936300</v>
      </c>
      <c r="Z108" s="96">
        <v>2019</v>
      </c>
      <c r="AA108" s="194">
        <v>43943</v>
      </c>
      <c r="AB108" s="323" t="s">
        <v>1546</v>
      </c>
      <c r="AC108" s="192" t="s">
        <v>1547</v>
      </c>
      <c r="AD108" s="167" t="s">
        <v>1548</v>
      </c>
      <c r="AE108" s="167">
        <v>1</v>
      </c>
      <c r="AF108" s="167">
        <v>1</v>
      </c>
      <c r="AG108" s="96" t="s">
        <v>3876</v>
      </c>
      <c r="AH108" s="162" t="s">
        <v>1549</v>
      </c>
      <c r="AI108" s="84"/>
      <c r="AJ108" s="162" t="s">
        <v>1550</v>
      </c>
      <c r="AK108" s="96">
        <v>30</v>
      </c>
      <c r="AL108" s="96">
        <v>2020</v>
      </c>
      <c r="AM108" s="81"/>
    </row>
    <row r="109" spans="1:43" s="98" customFormat="1" ht="148.5" hidden="1" x14ac:dyDescent="0.25">
      <c r="A109" s="96" t="s">
        <v>837</v>
      </c>
      <c r="B109" s="162" t="s">
        <v>837</v>
      </c>
      <c r="C109" s="96" t="s">
        <v>977</v>
      </c>
      <c r="D109" s="96" t="s">
        <v>3353</v>
      </c>
      <c r="E109" s="81" t="s">
        <v>1534</v>
      </c>
      <c r="F109" s="96" t="s">
        <v>655</v>
      </c>
      <c r="G109" s="96" t="s">
        <v>3899</v>
      </c>
      <c r="H109" s="109">
        <v>29463685.5</v>
      </c>
      <c r="I109" s="96" t="s">
        <v>1535</v>
      </c>
      <c r="J109" s="96" t="s">
        <v>1536</v>
      </c>
      <c r="K109" s="96" t="s">
        <v>1551</v>
      </c>
      <c r="L109" s="162" t="s">
        <v>1538</v>
      </c>
      <c r="M109" s="96"/>
      <c r="N109" s="96" t="s">
        <v>1539</v>
      </c>
      <c r="O109" s="162" t="s">
        <v>3385</v>
      </c>
      <c r="P109" s="96" t="s">
        <v>1552</v>
      </c>
      <c r="Q109" s="96" t="s">
        <v>1553</v>
      </c>
      <c r="R109" s="96" t="s">
        <v>4</v>
      </c>
      <c r="S109" s="96" t="s">
        <v>19</v>
      </c>
      <c r="T109" s="96" t="s">
        <v>1554</v>
      </c>
      <c r="U109" s="81" t="s">
        <v>1555</v>
      </c>
      <c r="V109" s="81" t="s">
        <v>1543</v>
      </c>
      <c r="W109" s="192" t="s">
        <v>1556</v>
      </c>
      <c r="X109" s="192" t="s">
        <v>1557</v>
      </c>
      <c r="Y109" s="312">
        <v>29463685.5</v>
      </c>
      <c r="Z109" s="83">
        <v>2019</v>
      </c>
      <c r="AA109" s="194">
        <v>43943</v>
      </c>
      <c r="AB109" s="323" t="s">
        <v>1546</v>
      </c>
      <c r="AC109" s="192" t="s">
        <v>1558</v>
      </c>
      <c r="AD109" s="167" t="s">
        <v>1548</v>
      </c>
      <c r="AE109" s="167">
        <v>1</v>
      </c>
      <c r="AF109" s="167">
        <v>1</v>
      </c>
      <c r="AG109" s="96" t="s">
        <v>3877</v>
      </c>
      <c r="AH109" s="162" t="s">
        <v>1559</v>
      </c>
      <c r="AI109" s="84"/>
      <c r="AJ109" s="162" t="s">
        <v>1550</v>
      </c>
      <c r="AK109" s="96">
        <v>30</v>
      </c>
      <c r="AL109" s="96">
        <v>2020</v>
      </c>
      <c r="AM109" s="81"/>
    </row>
    <row r="110" spans="1:43" s="98" customFormat="1" ht="148.5" hidden="1" x14ac:dyDescent="0.25">
      <c r="A110" s="96" t="s">
        <v>837</v>
      </c>
      <c r="B110" s="162" t="s">
        <v>837</v>
      </c>
      <c r="C110" s="96" t="s">
        <v>977</v>
      </c>
      <c r="D110" s="96" t="s">
        <v>3353</v>
      </c>
      <c r="E110" s="81" t="s">
        <v>1560</v>
      </c>
      <c r="F110" s="96" t="s">
        <v>655</v>
      </c>
      <c r="G110" s="96" t="s">
        <v>3899</v>
      </c>
      <c r="H110" s="109">
        <v>112400000</v>
      </c>
      <c r="I110" s="96" t="s">
        <v>1535</v>
      </c>
      <c r="J110" s="96" t="s">
        <v>1561</v>
      </c>
      <c r="K110" s="96" t="s">
        <v>3669</v>
      </c>
      <c r="L110" s="162" t="s">
        <v>1538</v>
      </c>
      <c r="M110" s="96"/>
      <c r="N110" s="96" t="s">
        <v>1539</v>
      </c>
      <c r="O110" s="162" t="s">
        <v>3386</v>
      </c>
      <c r="P110" s="96" t="s">
        <v>1562</v>
      </c>
      <c r="Q110" s="96" t="s">
        <v>1563</v>
      </c>
      <c r="R110" s="191" t="s">
        <v>4</v>
      </c>
      <c r="S110" s="96" t="s">
        <v>19</v>
      </c>
      <c r="T110" s="96" t="s">
        <v>126</v>
      </c>
      <c r="U110" s="81" t="s">
        <v>1542</v>
      </c>
      <c r="V110" s="81" t="s">
        <v>1543</v>
      </c>
      <c r="W110" s="192" t="s">
        <v>1564</v>
      </c>
      <c r="X110" s="192" t="s">
        <v>1565</v>
      </c>
      <c r="Y110" s="312">
        <v>112400000</v>
      </c>
      <c r="Z110" s="83">
        <v>2019</v>
      </c>
      <c r="AA110" s="194">
        <v>43943</v>
      </c>
      <c r="AB110" s="323" t="s">
        <v>1546</v>
      </c>
      <c r="AC110" s="192" t="s">
        <v>1566</v>
      </c>
      <c r="AD110" s="167" t="s">
        <v>1548</v>
      </c>
      <c r="AE110" s="167">
        <v>1</v>
      </c>
      <c r="AF110" s="167">
        <v>1</v>
      </c>
      <c r="AG110" s="96" t="s">
        <v>3876</v>
      </c>
      <c r="AH110" s="162" t="s">
        <v>1549</v>
      </c>
      <c r="AI110" s="84"/>
      <c r="AJ110" s="162" t="s">
        <v>1567</v>
      </c>
      <c r="AK110" s="96">
        <v>20</v>
      </c>
      <c r="AL110" s="96">
        <v>2020</v>
      </c>
      <c r="AM110" s="81"/>
    </row>
    <row r="111" spans="1:43" s="98" customFormat="1" ht="148.5" hidden="1" x14ac:dyDescent="0.25">
      <c r="A111" s="96" t="s">
        <v>837</v>
      </c>
      <c r="B111" s="162" t="s">
        <v>837</v>
      </c>
      <c r="C111" s="96" t="s">
        <v>977</v>
      </c>
      <c r="D111" s="96" t="s">
        <v>3353</v>
      </c>
      <c r="E111" s="81" t="s">
        <v>1560</v>
      </c>
      <c r="F111" s="96" t="s">
        <v>655</v>
      </c>
      <c r="G111" s="96" t="s">
        <v>3899</v>
      </c>
      <c r="H111" s="109">
        <v>132764940</v>
      </c>
      <c r="I111" s="96" t="s">
        <v>1535</v>
      </c>
      <c r="J111" s="96" t="s">
        <v>1561</v>
      </c>
      <c r="K111" s="96" t="s">
        <v>3670</v>
      </c>
      <c r="L111" s="162" t="s">
        <v>1538</v>
      </c>
      <c r="M111" s="96"/>
      <c r="N111" s="96" t="s">
        <v>1539</v>
      </c>
      <c r="O111" s="162" t="s">
        <v>3387</v>
      </c>
      <c r="P111" s="96" t="s">
        <v>1568</v>
      </c>
      <c r="Q111" s="96" t="s">
        <v>1569</v>
      </c>
      <c r="R111" s="191" t="s">
        <v>4</v>
      </c>
      <c r="S111" s="96" t="s">
        <v>19</v>
      </c>
      <c r="T111" s="96" t="s">
        <v>126</v>
      </c>
      <c r="U111" s="81" t="s">
        <v>1542</v>
      </c>
      <c r="V111" s="81" t="s">
        <v>1543</v>
      </c>
      <c r="W111" s="192" t="s">
        <v>1570</v>
      </c>
      <c r="X111" s="192" t="s">
        <v>1571</v>
      </c>
      <c r="Y111" s="312">
        <v>132764940</v>
      </c>
      <c r="Z111" s="83">
        <v>2019</v>
      </c>
      <c r="AA111" s="194">
        <v>43943</v>
      </c>
      <c r="AB111" s="323" t="s">
        <v>1546</v>
      </c>
      <c r="AC111" s="192" t="s">
        <v>1572</v>
      </c>
      <c r="AD111" s="167" t="s">
        <v>1548</v>
      </c>
      <c r="AE111" s="167">
        <v>1</v>
      </c>
      <c r="AF111" s="167">
        <v>1</v>
      </c>
      <c r="AG111" s="96" t="s">
        <v>3876</v>
      </c>
      <c r="AH111" s="162" t="s">
        <v>1573</v>
      </c>
      <c r="AI111" s="84"/>
      <c r="AJ111" s="162" t="s">
        <v>1567</v>
      </c>
      <c r="AK111" s="96">
        <v>20</v>
      </c>
      <c r="AL111" s="96">
        <v>2020</v>
      </c>
      <c r="AM111" s="81"/>
    </row>
    <row r="112" spans="1:43" s="98" customFormat="1" ht="148.5" hidden="1" x14ac:dyDescent="0.25">
      <c r="A112" s="96" t="s">
        <v>837</v>
      </c>
      <c r="B112" s="162" t="s">
        <v>837</v>
      </c>
      <c r="C112" s="96" t="s">
        <v>977</v>
      </c>
      <c r="D112" s="96" t="s">
        <v>3353</v>
      </c>
      <c r="E112" s="81" t="s">
        <v>1560</v>
      </c>
      <c r="F112" s="96" t="s">
        <v>655</v>
      </c>
      <c r="G112" s="96" t="s">
        <v>3899</v>
      </c>
      <c r="H112" s="109">
        <v>272851320</v>
      </c>
      <c r="I112" s="96" t="s">
        <v>1535</v>
      </c>
      <c r="J112" s="96" t="s">
        <v>1561</v>
      </c>
      <c r="K112" s="96" t="s">
        <v>3671</v>
      </c>
      <c r="L112" s="162" t="s">
        <v>1538</v>
      </c>
      <c r="M112" s="96"/>
      <c r="N112" s="96" t="s">
        <v>1539</v>
      </c>
      <c r="O112" s="162" t="s">
        <v>3388</v>
      </c>
      <c r="P112" s="96" t="s">
        <v>3672</v>
      </c>
      <c r="Q112" s="96" t="s">
        <v>1553</v>
      </c>
      <c r="R112" s="191" t="s">
        <v>4</v>
      </c>
      <c r="S112" s="96" t="s">
        <v>19</v>
      </c>
      <c r="T112" s="96" t="s">
        <v>126</v>
      </c>
      <c r="U112" s="81" t="s">
        <v>1574</v>
      </c>
      <c r="V112" s="81" t="s">
        <v>1575</v>
      </c>
      <c r="W112" s="192" t="s">
        <v>1576</v>
      </c>
      <c r="X112" s="192" t="s">
        <v>1577</v>
      </c>
      <c r="Y112" s="312">
        <v>272851320</v>
      </c>
      <c r="Z112" s="83">
        <v>2019</v>
      </c>
      <c r="AA112" s="194">
        <v>43943</v>
      </c>
      <c r="AB112" s="323" t="s">
        <v>1546</v>
      </c>
      <c r="AC112" s="192" t="s">
        <v>1578</v>
      </c>
      <c r="AD112" s="167" t="s">
        <v>1548</v>
      </c>
      <c r="AE112" s="167">
        <v>1</v>
      </c>
      <c r="AF112" s="167">
        <v>1</v>
      </c>
      <c r="AG112" s="96" t="s">
        <v>1549</v>
      </c>
      <c r="AH112" s="162"/>
      <c r="AI112" s="84"/>
      <c r="AJ112" s="162" t="s">
        <v>1567</v>
      </c>
      <c r="AK112" s="96">
        <v>20</v>
      </c>
      <c r="AL112" s="96">
        <v>2020</v>
      </c>
      <c r="AM112" s="81"/>
    </row>
    <row r="113" spans="1:43" s="98" customFormat="1" ht="115.5" hidden="1" x14ac:dyDescent="0.25">
      <c r="A113" s="96" t="s">
        <v>837</v>
      </c>
      <c r="B113" s="162" t="s">
        <v>837</v>
      </c>
      <c r="C113" s="96" t="s">
        <v>977</v>
      </c>
      <c r="D113" s="96" t="s">
        <v>3353</v>
      </c>
      <c r="E113" s="81" t="s">
        <v>1579</v>
      </c>
      <c r="F113" s="96" t="s">
        <v>655</v>
      </c>
      <c r="G113" s="96" t="s">
        <v>3899</v>
      </c>
      <c r="H113" s="109">
        <v>258890697.59999999</v>
      </c>
      <c r="I113" s="96" t="s">
        <v>1535</v>
      </c>
      <c r="J113" s="96" t="s">
        <v>1561</v>
      </c>
      <c r="K113" s="96" t="s">
        <v>3673</v>
      </c>
      <c r="L113" s="162" t="s">
        <v>1538</v>
      </c>
      <c r="M113" s="96"/>
      <c r="N113" s="96" t="s">
        <v>1539</v>
      </c>
      <c r="O113" s="162" t="s">
        <v>3389</v>
      </c>
      <c r="P113" s="96" t="s">
        <v>1580</v>
      </c>
      <c r="Q113" s="96" t="s">
        <v>1581</v>
      </c>
      <c r="R113" s="191" t="s">
        <v>4</v>
      </c>
      <c r="S113" s="96" t="s">
        <v>19</v>
      </c>
      <c r="T113" s="96" t="s">
        <v>1582</v>
      </c>
      <c r="U113" s="81" t="s">
        <v>1583</v>
      </c>
      <c r="V113" s="81" t="s">
        <v>1584</v>
      </c>
      <c r="W113" s="192" t="s">
        <v>1585</v>
      </c>
      <c r="X113" s="192" t="s">
        <v>1586</v>
      </c>
      <c r="Y113" s="312">
        <v>258890697.59999999</v>
      </c>
      <c r="Z113" s="292">
        <v>2019</v>
      </c>
      <c r="AA113" s="194">
        <v>43943</v>
      </c>
      <c r="AB113" s="323" t="s">
        <v>1546</v>
      </c>
      <c r="AC113" s="192" t="s">
        <v>1587</v>
      </c>
      <c r="AD113" s="167" t="s">
        <v>1548</v>
      </c>
      <c r="AE113" s="167">
        <v>1</v>
      </c>
      <c r="AF113" s="167">
        <v>1</v>
      </c>
      <c r="AG113" s="96" t="s">
        <v>1588</v>
      </c>
      <c r="AH113" s="162"/>
      <c r="AI113" s="84"/>
      <c r="AJ113" s="162" t="s">
        <v>1589</v>
      </c>
      <c r="AK113" s="96">
        <v>50</v>
      </c>
      <c r="AL113" s="96">
        <v>2020</v>
      </c>
      <c r="AM113" s="81"/>
      <c r="AN113" s="423"/>
      <c r="AO113" s="423"/>
      <c r="AP113" s="423"/>
      <c r="AQ113" s="423"/>
    </row>
    <row r="114" spans="1:43" s="423" customFormat="1" ht="148.5" x14ac:dyDescent="0.25">
      <c r="A114" s="95"/>
      <c r="B114" s="161"/>
      <c r="C114" s="95" t="s">
        <v>977</v>
      </c>
      <c r="D114" s="95" t="s">
        <v>3962</v>
      </c>
      <c r="E114" s="85" t="s">
        <v>3963</v>
      </c>
      <c r="F114" s="95" t="s">
        <v>3900</v>
      </c>
      <c r="G114" s="95" t="s">
        <v>3899</v>
      </c>
      <c r="H114" s="110">
        <v>99441160</v>
      </c>
      <c r="I114" s="95" t="s">
        <v>3964</v>
      </c>
      <c r="J114" s="95" t="s">
        <v>1536</v>
      </c>
      <c r="K114" s="95">
        <v>196</v>
      </c>
      <c r="L114" s="161" t="s">
        <v>1538</v>
      </c>
      <c r="M114" s="95"/>
      <c r="N114" s="95" t="s">
        <v>1539</v>
      </c>
      <c r="O114" s="161" t="s">
        <v>3965</v>
      </c>
      <c r="P114" s="95" t="s">
        <v>3966</v>
      </c>
      <c r="Q114" s="95" t="s">
        <v>3967</v>
      </c>
      <c r="R114" s="195" t="s">
        <v>4</v>
      </c>
      <c r="S114" s="95" t="s">
        <v>19</v>
      </c>
      <c r="T114" s="95" t="s">
        <v>3968</v>
      </c>
      <c r="U114" s="85" t="s">
        <v>126</v>
      </c>
      <c r="V114" s="85" t="s">
        <v>1543</v>
      </c>
      <c r="W114" s="196" t="s">
        <v>3969</v>
      </c>
      <c r="X114" s="196" t="s">
        <v>3963</v>
      </c>
      <c r="Y114" s="313">
        <v>99441160</v>
      </c>
      <c r="Z114" s="171">
        <v>44071</v>
      </c>
      <c r="AA114" s="171">
        <v>44134</v>
      </c>
      <c r="AB114" s="324" t="s">
        <v>1464</v>
      </c>
      <c r="AC114" s="196" t="s">
        <v>3970</v>
      </c>
      <c r="AD114" s="168"/>
      <c r="AE114" s="168">
        <v>0.15</v>
      </c>
      <c r="AF114" s="168">
        <v>0</v>
      </c>
      <c r="AG114" s="95" t="s">
        <v>3971</v>
      </c>
      <c r="AH114" s="161"/>
      <c r="AI114" s="89"/>
      <c r="AJ114" s="161" t="s">
        <v>1567</v>
      </c>
      <c r="AK114" s="95">
        <v>20</v>
      </c>
      <c r="AL114" s="95">
        <v>2020</v>
      </c>
      <c r="AM114" s="85"/>
    </row>
    <row r="115" spans="1:43" s="423" customFormat="1" ht="148.5" x14ac:dyDescent="0.25">
      <c r="A115" s="95"/>
      <c r="B115" s="161"/>
      <c r="C115" s="95" t="s">
        <v>977</v>
      </c>
      <c r="D115" s="95" t="s">
        <v>3962</v>
      </c>
      <c r="E115" s="85" t="s">
        <v>1560</v>
      </c>
      <c r="F115" s="95" t="s">
        <v>3900</v>
      </c>
      <c r="G115" s="95" t="s">
        <v>3899</v>
      </c>
      <c r="H115" s="110" t="s">
        <v>3972</v>
      </c>
      <c r="I115" s="95" t="s">
        <v>3964</v>
      </c>
      <c r="J115" s="95" t="s">
        <v>1536</v>
      </c>
      <c r="K115" s="95">
        <v>300</v>
      </c>
      <c r="L115" s="161" t="s">
        <v>1538</v>
      </c>
      <c r="M115" s="95"/>
      <c r="N115" s="95" t="s">
        <v>1539</v>
      </c>
      <c r="O115" s="161" t="s">
        <v>3965</v>
      </c>
      <c r="P115" s="95" t="s">
        <v>3973</v>
      </c>
      <c r="Q115" s="95" t="s">
        <v>3974</v>
      </c>
      <c r="R115" s="195" t="s">
        <v>4</v>
      </c>
      <c r="S115" s="95" t="s">
        <v>19</v>
      </c>
      <c r="T115" s="95" t="s">
        <v>126</v>
      </c>
      <c r="U115" s="85" t="s">
        <v>126</v>
      </c>
      <c r="V115" s="85" t="s">
        <v>1543</v>
      </c>
      <c r="W115" s="196" t="s">
        <v>3975</v>
      </c>
      <c r="X115" s="196" t="s">
        <v>1560</v>
      </c>
      <c r="Y115" s="313" t="s">
        <v>3972</v>
      </c>
      <c r="Z115" s="171">
        <v>44071</v>
      </c>
      <c r="AA115" s="171">
        <v>44134</v>
      </c>
      <c r="AB115" s="324" t="s">
        <v>1464</v>
      </c>
      <c r="AC115" s="196" t="s">
        <v>3976</v>
      </c>
      <c r="AD115" s="168"/>
      <c r="AE115" s="168">
        <v>0.15</v>
      </c>
      <c r="AF115" s="168">
        <v>0</v>
      </c>
      <c r="AG115" s="95" t="s">
        <v>3971</v>
      </c>
      <c r="AH115" s="161"/>
      <c r="AI115" s="89"/>
      <c r="AJ115" s="161" t="s">
        <v>1567</v>
      </c>
      <c r="AK115" s="95">
        <v>20</v>
      </c>
      <c r="AL115" s="95">
        <v>2020</v>
      </c>
      <c r="AM115" s="85"/>
      <c r="AN115" s="122"/>
      <c r="AO115" s="122"/>
      <c r="AP115" s="122"/>
      <c r="AQ115" s="122"/>
    </row>
    <row r="116" spans="1:43" s="423" customFormat="1" ht="99" x14ac:dyDescent="0.25">
      <c r="A116" s="95"/>
      <c r="B116" s="161"/>
      <c r="C116" s="95" t="s">
        <v>977</v>
      </c>
      <c r="D116" s="95" t="s">
        <v>3962</v>
      </c>
      <c r="E116" s="85" t="s">
        <v>3977</v>
      </c>
      <c r="F116" s="95" t="s">
        <v>3900</v>
      </c>
      <c r="G116" s="95" t="s">
        <v>3899</v>
      </c>
      <c r="H116" s="110">
        <v>159405409.80000001</v>
      </c>
      <c r="I116" s="95" t="s">
        <v>3964</v>
      </c>
      <c r="J116" s="95" t="s">
        <v>3978</v>
      </c>
      <c r="K116" s="95" t="s">
        <v>3868</v>
      </c>
      <c r="L116" s="161" t="s">
        <v>3979</v>
      </c>
      <c r="M116" s="95"/>
      <c r="N116" s="95" t="s">
        <v>3978</v>
      </c>
      <c r="O116" s="161" t="s">
        <v>3980</v>
      </c>
      <c r="P116" s="95" t="s">
        <v>3981</v>
      </c>
      <c r="Q116" s="95" t="s">
        <v>3981</v>
      </c>
      <c r="R116" s="195" t="s">
        <v>4</v>
      </c>
      <c r="S116" s="95" t="s">
        <v>19</v>
      </c>
      <c r="T116" s="95" t="s">
        <v>123</v>
      </c>
      <c r="U116" s="85" t="s">
        <v>123</v>
      </c>
      <c r="V116" s="85" t="s">
        <v>3982</v>
      </c>
      <c r="W116" s="196" t="s">
        <v>3983</v>
      </c>
      <c r="X116" s="196" t="s">
        <v>3977</v>
      </c>
      <c r="Y116" s="313">
        <v>159405409.80000001</v>
      </c>
      <c r="Z116" s="171">
        <v>44090</v>
      </c>
      <c r="AA116" s="171">
        <v>44148</v>
      </c>
      <c r="AB116" s="324" t="s">
        <v>1546</v>
      </c>
      <c r="AC116" s="196" t="s">
        <v>2413</v>
      </c>
      <c r="AD116" s="168"/>
      <c r="AE116" s="168" t="s">
        <v>3984</v>
      </c>
      <c r="AF116" s="168">
        <v>0</v>
      </c>
      <c r="AG116" s="95" t="s">
        <v>3971</v>
      </c>
      <c r="AH116" s="161"/>
      <c r="AI116" s="89"/>
      <c r="AJ116" s="161" t="s">
        <v>3985</v>
      </c>
      <c r="AK116" s="95">
        <v>20</v>
      </c>
      <c r="AL116" s="95">
        <v>2020</v>
      </c>
      <c r="AM116" s="85"/>
      <c r="AN116" s="122"/>
      <c r="AO116" s="122"/>
      <c r="AP116" s="122"/>
      <c r="AQ116" s="122"/>
    </row>
    <row r="117" spans="1:43" s="423" customFormat="1" ht="99" x14ac:dyDescent="0.25">
      <c r="A117" s="95"/>
      <c r="B117" s="161"/>
      <c r="C117" s="95" t="s">
        <v>977</v>
      </c>
      <c r="D117" s="95" t="s">
        <v>3962</v>
      </c>
      <c r="E117" s="85" t="s">
        <v>3986</v>
      </c>
      <c r="F117" s="95" t="s">
        <v>3900</v>
      </c>
      <c r="G117" s="95" t="s">
        <v>3899</v>
      </c>
      <c r="H117" s="110">
        <v>134091980.8</v>
      </c>
      <c r="I117" s="95" t="s">
        <v>3964</v>
      </c>
      <c r="J117" s="95" t="s">
        <v>3978</v>
      </c>
      <c r="K117" s="95" t="s">
        <v>3868</v>
      </c>
      <c r="L117" s="161" t="s">
        <v>3979</v>
      </c>
      <c r="M117" s="95"/>
      <c r="N117" s="95" t="s">
        <v>3978</v>
      </c>
      <c r="O117" s="161" t="s">
        <v>3987</v>
      </c>
      <c r="P117" s="95" t="s">
        <v>3988</v>
      </c>
      <c r="Q117" s="95" t="s">
        <v>3988</v>
      </c>
      <c r="R117" s="195" t="s">
        <v>4</v>
      </c>
      <c r="S117" s="95" t="s">
        <v>19</v>
      </c>
      <c r="T117" s="95" t="s">
        <v>123</v>
      </c>
      <c r="U117" s="85" t="s">
        <v>3989</v>
      </c>
      <c r="V117" s="85" t="s">
        <v>3990</v>
      </c>
      <c r="W117" s="196" t="s">
        <v>3991</v>
      </c>
      <c r="X117" s="196" t="s">
        <v>3986</v>
      </c>
      <c r="Y117" s="313">
        <v>134091980.8</v>
      </c>
      <c r="Z117" s="171">
        <v>44090</v>
      </c>
      <c r="AA117" s="171">
        <v>44148</v>
      </c>
      <c r="AB117" s="324" t="s">
        <v>1546</v>
      </c>
      <c r="AC117" s="196" t="s">
        <v>1587</v>
      </c>
      <c r="AD117" s="168"/>
      <c r="AE117" s="168" t="s">
        <v>3984</v>
      </c>
      <c r="AF117" s="168">
        <v>0</v>
      </c>
      <c r="AG117" s="95" t="s">
        <v>3971</v>
      </c>
      <c r="AH117" s="161"/>
      <c r="AI117" s="89"/>
      <c r="AJ117" s="161" t="s">
        <v>3985</v>
      </c>
      <c r="AK117" s="95">
        <v>20</v>
      </c>
      <c r="AL117" s="95">
        <v>2020</v>
      </c>
      <c r="AM117" s="85"/>
      <c r="AN117" s="122"/>
      <c r="AO117" s="122"/>
      <c r="AP117" s="122"/>
      <c r="AQ117" s="122"/>
    </row>
    <row r="118" spans="1:43" s="423" customFormat="1" ht="99" x14ac:dyDescent="0.25">
      <c r="A118" s="95"/>
      <c r="B118" s="161"/>
      <c r="C118" s="95" t="s">
        <v>977</v>
      </c>
      <c r="D118" s="95" t="s">
        <v>3962</v>
      </c>
      <c r="E118" s="85" t="s">
        <v>3992</v>
      </c>
      <c r="F118" s="95" t="s">
        <v>3900</v>
      </c>
      <c r="G118" s="95" t="s">
        <v>3899</v>
      </c>
      <c r="H118" s="110">
        <v>73653753.709999993</v>
      </c>
      <c r="I118" s="95" t="s">
        <v>3964</v>
      </c>
      <c r="J118" s="95" t="s">
        <v>3978</v>
      </c>
      <c r="K118" s="95" t="s">
        <v>3868</v>
      </c>
      <c r="L118" s="161" t="s">
        <v>3979</v>
      </c>
      <c r="M118" s="95"/>
      <c r="N118" s="95" t="s">
        <v>3978</v>
      </c>
      <c r="O118" s="161" t="s">
        <v>3993</v>
      </c>
      <c r="P118" s="95" t="s">
        <v>3994</v>
      </c>
      <c r="Q118" s="95" t="s">
        <v>3994</v>
      </c>
      <c r="R118" s="195" t="s">
        <v>4</v>
      </c>
      <c r="S118" s="95" t="s">
        <v>19</v>
      </c>
      <c r="T118" s="95" t="s">
        <v>123</v>
      </c>
      <c r="U118" s="85" t="s">
        <v>123</v>
      </c>
      <c r="V118" s="85" t="s">
        <v>3990</v>
      </c>
      <c r="W118" s="196" t="s">
        <v>3995</v>
      </c>
      <c r="X118" s="196" t="s">
        <v>3992</v>
      </c>
      <c r="Y118" s="313">
        <v>73653753.709999993</v>
      </c>
      <c r="Z118" s="171">
        <v>44090</v>
      </c>
      <c r="AA118" s="171">
        <v>44148</v>
      </c>
      <c r="AB118" s="324" t="s">
        <v>1546</v>
      </c>
      <c r="AC118" s="196" t="s">
        <v>3996</v>
      </c>
      <c r="AD118" s="168"/>
      <c r="AE118" s="168" t="s">
        <v>3984</v>
      </c>
      <c r="AF118" s="168">
        <v>0</v>
      </c>
      <c r="AG118" s="95" t="s">
        <v>3971</v>
      </c>
      <c r="AH118" s="161"/>
      <c r="AI118" s="89"/>
      <c r="AJ118" s="161" t="s">
        <v>3985</v>
      </c>
      <c r="AK118" s="95">
        <v>20</v>
      </c>
      <c r="AL118" s="95">
        <v>2020</v>
      </c>
      <c r="AM118" s="85"/>
      <c r="AN118" s="122"/>
      <c r="AO118" s="122"/>
      <c r="AP118" s="122"/>
      <c r="AQ118" s="122"/>
    </row>
    <row r="119" spans="1:43" s="423" customFormat="1" ht="99" x14ac:dyDescent="0.25">
      <c r="A119" s="95"/>
      <c r="B119" s="161"/>
      <c r="C119" s="95" t="s">
        <v>977</v>
      </c>
      <c r="D119" s="95" t="s">
        <v>3962</v>
      </c>
      <c r="E119" s="85" t="s">
        <v>3997</v>
      </c>
      <c r="F119" s="95" t="s">
        <v>3900</v>
      </c>
      <c r="G119" s="95" t="s">
        <v>3899</v>
      </c>
      <c r="H119" s="110">
        <v>106909948.95999999</v>
      </c>
      <c r="I119" s="95" t="s">
        <v>3964</v>
      </c>
      <c r="J119" s="95" t="s">
        <v>3978</v>
      </c>
      <c r="K119" s="95" t="s">
        <v>3868</v>
      </c>
      <c r="L119" s="161" t="s">
        <v>3979</v>
      </c>
      <c r="M119" s="95"/>
      <c r="N119" s="95" t="s">
        <v>3978</v>
      </c>
      <c r="O119" s="161" t="s">
        <v>3998</v>
      </c>
      <c r="P119" s="95" t="s">
        <v>3999</v>
      </c>
      <c r="Q119" s="95" t="s">
        <v>3999</v>
      </c>
      <c r="R119" s="195" t="s">
        <v>4</v>
      </c>
      <c r="S119" s="95" t="s">
        <v>19</v>
      </c>
      <c r="T119" s="95" t="s">
        <v>123</v>
      </c>
      <c r="U119" s="85" t="s">
        <v>123</v>
      </c>
      <c r="V119" s="85" t="s">
        <v>3990</v>
      </c>
      <c r="W119" s="196" t="s">
        <v>4000</v>
      </c>
      <c r="X119" s="196" t="s">
        <v>3997</v>
      </c>
      <c r="Y119" s="313">
        <v>106909948.95999999</v>
      </c>
      <c r="Z119" s="171">
        <v>44090</v>
      </c>
      <c r="AA119" s="171">
        <v>44148</v>
      </c>
      <c r="AB119" s="324" t="s">
        <v>1546</v>
      </c>
      <c r="AC119" s="196" t="s">
        <v>4001</v>
      </c>
      <c r="AD119" s="168"/>
      <c r="AE119" s="168" t="s">
        <v>3984</v>
      </c>
      <c r="AF119" s="168">
        <v>0</v>
      </c>
      <c r="AG119" s="95" t="s">
        <v>3971</v>
      </c>
      <c r="AH119" s="161"/>
      <c r="AI119" s="89"/>
      <c r="AJ119" s="161" t="s">
        <v>3985</v>
      </c>
      <c r="AK119" s="95">
        <v>20</v>
      </c>
      <c r="AL119" s="95">
        <v>2020</v>
      </c>
      <c r="AM119" s="85"/>
      <c r="AN119" s="122"/>
      <c r="AO119" s="122"/>
      <c r="AP119" s="122"/>
      <c r="AQ119" s="122"/>
    </row>
    <row r="120" spans="1:43" s="98" customFormat="1" ht="90" customHeight="1" x14ac:dyDescent="0.25">
      <c r="A120" s="87" t="s">
        <v>3373</v>
      </c>
      <c r="B120" s="161" t="s">
        <v>1590</v>
      </c>
      <c r="C120" s="95" t="s">
        <v>977</v>
      </c>
      <c r="D120" s="95" t="s">
        <v>956</v>
      </c>
      <c r="E120" s="95" t="s">
        <v>1591</v>
      </c>
      <c r="F120" s="95" t="s">
        <v>655</v>
      </c>
      <c r="G120" s="95" t="s">
        <v>163</v>
      </c>
      <c r="H120" s="113">
        <v>1186234560</v>
      </c>
      <c r="I120" s="95" t="s">
        <v>1592</v>
      </c>
      <c r="J120" s="95" t="s">
        <v>1195</v>
      </c>
      <c r="K120" s="95" t="s">
        <v>3674</v>
      </c>
      <c r="L120" s="161" t="s">
        <v>1538</v>
      </c>
      <c r="M120" s="95"/>
      <c r="N120" s="95" t="s">
        <v>1593</v>
      </c>
      <c r="O120" s="161"/>
      <c r="P120" s="95" t="s">
        <v>1594</v>
      </c>
      <c r="Q120" s="95" t="s">
        <v>1595</v>
      </c>
      <c r="R120" s="95" t="s">
        <v>4</v>
      </c>
      <c r="S120" s="95" t="s">
        <v>19</v>
      </c>
      <c r="T120" s="95" t="s">
        <v>1596</v>
      </c>
      <c r="U120" s="85" t="s">
        <v>1597</v>
      </c>
      <c r="V120" s="85" t="s">
        <v>1598</v>
      </c>
      <c r="W120" s="95" t="s">
        <v>1599</v>
      </c>
      <c r="X120" s="95" t="s">
        <v>1600</v>
      </c>
      <c r="Y120" s="313">
        <v>1186234560</v>
      </c>
      <c r="Z120" s="95">
        <v>2019</v>
      </c>
      <c r="AA120" s="178" t="s">
        <v>1601</v>
      </c>
      <c r="AB120" s="218" t="s">
        <v>1602</v>
      </c>
      <c r="AC120" s="95" t="s">
        <v>1603</v>
      </c>
      <c r="AD120" s="168" t="s">
        <v>3878</v>
      </c>
      <c r="AE120" s="168">
        <v>0.97</v>
      </c>
      <c r="AF120" s="168">
        <v>0</v>
      </c>
      <c r="AG120" s="95"/>
      <c r="AH120" s="161" t="s">
        <v>1604</v>
      </c>
      <c r="AI120" s="89"/>
      <c r="AJ120" s="161" t="s">
        <v>1605</v>
      </c>
      <c r="AK120" s="95"/>
      <c r="AL120" s="95">
        <v>2019</v>
      </c>
      <c r="AM120" s="85"/>
    </row>
    <row r="121" spans="1:43" s="98" customFormat="1" ht="82.5" hidden="1" x14ac:dyDescent="0.25">
      <c r="A121" s="96">
        <v>318</v>
      </c>
      <c r="B121" s="96" t="s">
        <v>2925</v>
      </c>
      <c r="C121" s="96" t="s">
        <v>977</v>
      </c>
      <c r="D121" s="96" t="s">
        <v>956</v>
      </c>
      <c r="E121" s="81" t="s">
        <v>1607</v>
      </c>
      <c r="F121" s="96" t="s">
        <v>655</v>
      </c>
      <c r="G121" s="96" t="s">
        <v>3899</v>
      </c>
      <c r="H121" s="109">
        <v>81240161.629999995</v>
      </c>
      <c r="I121" s="96" t="s">
        <v>1608</v>
      </c>
      <c r="J121" s="96" t="s">
        <v>1609</v>
      </c>
      <c r="K121" s="96" t="s">
        <v>1610</v>
      </c>
      <c r="L121" s="84"/>
      <c r="M121" s="84"/>
      <c r="N121" s="96" t="s">
        <v>1611</v>
      </c>
      <c r="O121" s="162" t="s">
        <v>1612</v>
      </c>
      <c r="P121" s="96" t="s">
        <v>1613</v>
      </c>
      <c r="Q121" s="96" t="s">
        <v>1613</v>
      </c>
      <c r="R121" s="191" t="s">
        <v>4</v>
      </c>
      <c r="S121" s="96" t="s">
        <v>19</v>
      </c>
      <c r="T121" s="96" t="s">
        <v>122</v>
      </c>
      <c r="U121" s="81" t="s">
        <v>1614</v>
      </c>
      <c r="V121" s="81" t="s">
        <v>1615</v>
      </c>
      <c r="W121" s="192" t="s">
        <v>1616</v>
      </c>
      <c r="X121" s="192" t="s">
        <v>1617</v>
      </c>
      <c r="Y121" s="312">
        <v>81240161.629999995</v>
      </c>
      <c r="Z121" s="292">
        <v>2019</v>
      </c>
      <c r="AA121" s="252">
        <v>43935</v>
      </c>
      <c r="AB121" s="323" t="s">
        <v>1464</v>
      </c>
      <c r="AC121" s="192" t="s">
        <v>1618</v>
      </c>
      <c r="AD121" s="253">
        <v>1</v>
      </c>
      <c r="AE121" s="253">
        <v>1</v>
      </c>
      <c r="AF121" s="253" t="s">
        <v>831</v>
      </c>
      <c r="AG121" s="192" t="s">
        <v>1619</v>
      </c>
      <c r="AH121" s="361" t="s">
        <v>1619</v>
      </c>
      <c r="AI121" s="84"/>
      <c r="AJ121" s="162" t="s">
        <v>1620</v>
      </c>
      <c r="AK121" s="96">
        <v>20</v>
      </c>
      <c r="AL121" s="96">
        <v>2019</v>
      </c>
      <c r="AM121" s="81"/>
    </row>
    <row r="122" spans="1:43" s="98" customFormat="1" ht="82.5" hidden="1" x14ac:dyDescent="0.25">
      <c r="A122" s="96" t="s">
        <v>756</v>
      </c>
      <c r="B122" s="96" t="s">
        <v>1590</v>
      </c>
      <c r="C122" s="96" t="s">
        <v>977</v>
      </c>
      <c r="D122" s="96" t="s">
        <v>956</v>
      </c>
      <c r="E122" s="81" t="s">
        <v>1621</v>
      </c>
      <c r="F122" s="96" t="s">
        <v>655</v>
      </c>
      <c r="G122" s="96" t="s">
        <v>3899</v>
      </c>
      <c r="H122" s="109">
        <v>1887401695.2</v>
      </c>
      <c r="I122" s="96" t="s">
        <v>1592</v>
      </c>
      <c r="J122" s="96" t="s">
        <v>1195</v>
      </c>
      <c r="K122" s="96" t="s">
        <v>1622</v>
      </c>
      <c r="L122" s="84" t="s">
        <v>1195</v>
      </c>
      <c r="M122" s="84"/>
      <c r="N122" s="96" t="s">
        <v>1593</v>
      </c>
      <c r="O122" s="162"/>
      <c r="P122" s="96"/>
      <c r="Q122" s="96"/>
      <c r="R122" s="191" t="s">
        <v>4</v>
      </c>
      <c r="S122" s="96" t="s">
        <v>19</v>
      </c>
      <c r="T122" s="96" t="s">
        <v>1596</v>
      </c>
      <c r="U122" s="81" t="s">
        <v>1597</v>
      </c>
      <c r="V122" s="81" t="s">
        <v>1598</v>
      </c>
      <c r="W122" s="192" t="s">
        <v>1623</v>
      </c>
      <c r="X122" s="192" t="s">
        <v>1621</v>
      </c>
      <c r="Y122" s="312">
        <v>1887401695.2</v>
      </c>
      <c r="Z122" s="292">
        <v>2019</v>
      </c>
      <c r="AA122" s="252">
        <v>43931</v>
      </c>
      <c r="AB122" s="323"/>
      <c r="AC122" s="192" t="s">
        <v>1624</v>
      </c>
      <c r="AD122" s="253">
        <v>1</v>
      </c>
      <c r="AE122" s="253">
        <v>1</v>
      </c>
      <c r="AF122" s="253"/>
      <c r="AG122" s="192" t="s">
        <v>3913</v>
      </c>
      <c r="AH122" s="361" t="s">
        <v>3914</v>
      </c>
      <c r="AI122" s="84"/>
      <c r="AJ122" s="162" t="s">
        <v>1625</v>
      </c>
      <c r="AK122" s="96">
        <v>30</v>
      </c>
      <c r="AL122" s="96">
        <v>2019</v>
      </c>
      <c r="AM122" s="81"/>
    </row>
    <row r="123" spans="1:43" s="98" customFormat="1" ht="82.5" hidden="1" x14ac:dyDescent="0.25">
      <c r="A123" s="96" t="s">
        <v>3373</v>
      </c>
      <c r="B123" s="96" t="s">
        <v>1606</v>
      </c>
      <c r="C123" s="96" t="s">
        <v>977</v>
      </c>
      <c r="D123" s="96" t="s">
        <v>956</v>
      </c>
      <c r="E123" s="81" t="s">
        <v>1626</v>
      </c>
      <c r="F123" s="96" t="s">
        <v>655</v>
      </c>
      <c r="G123" s="96" t="s">
        <v>163</v>
      </c>
      <c r="H123" s="109">
        <v>973148160</v>
      </c>
      <c r="I123" s="96" t="s">
        <v>1592</v>
      </c>
      <c r="J123" s="96" t="s">
        <v>1195</v>
      </c>
      <c r="K123" s="96" t="s">
        <v>1627</v>
      </c>
      <c r="L123" s="84" t="s">
        <v>1195</v>
      </c>
      <c r="M123" s="84"/>
      <c r="N123" s="96" t="s">
        <v>1593</v>
      </c>
      <c r="O123" s="162"/>
      <c r="P123" s="96"/>
      <c r="Q123" s="96"/>
      <c r="R123" s="191" t="s">
        <v>4</v>
      </c>
      <c r="S123" s="96" t="s">
        <v>19</v>
      </c>
      <c r="T123" s="96" t="s">
        <v>1596</v>
      </c>
      <c r="U123" s="81" t="s">
        <v>1597</v>
      </c>
      <c r="V123" s="81" t="s">
        <v>1598</v>
      </c>
      <c r="W123" s="192" t="s">
        <v>1628</v>
      </c>
      <c r="X123" s="192" t="s">
        <v>1626</v>
      </c>
      <c r="Y123" s="312">
        <v>973148160</v>
      </c>
      <c r="Z123" s="292">
        <v>2019</v>
      </c>
      <c r="AA123" s="252">
        <v>43927</v>
      </c>
      <c r="AB123" s="323"/>
      <c r="AC123" s="192" t="s">
        <v>1624</v>
      </c>
      <c r="AD123" s="253">
        <v>1</v>
      </c>
      <c r="AE123" s="253">
        <v>1</v>
      </c>
      <c r="AF123" s="253">
        <v>0.2361</v>
      </c>
      <c r="AG123" s="192" t="s">
        <v>3876</v>
      </c>
      <c r="AH123" s="361" t="s">
        <v>4002</v>
      </c>
      <c r="AI123" s="84"/>
      <c r="AJ123" s="162" t="s">
        <v>1629</v>
      </c>
      <c r="AK123" s="96">
        <v>20</v>
      </c>
      <c r="AL123" s="96">
        <v>2019</v>
      </c>
      <c r="AM123" s="81"/>
    </row>
    <row r="124" spans="1:43" s="98" customFormat="1" ht="82.5" x14ac:dyDescent="0.25">
      <c r="A124" s="87" t="s">
        <v>3373</v>
      </c>
      <c r="B124" s="161" t="s">
        <v>1606</v>
      </c>
      <c r="C124" s="95" t="s">
        <v>977</v>
      </c>
      <c r="D124" s="95" t="s">
        <v>956</v>
      </c>
      <c r="E124" s="196" t="s">
        <v>1630</v>
      </c>
      <c r="F124" s="95" t="s">
        <v>655</v>
      </c>
      <c r="G124" s="95" t="s">
        <v>163</v>
      </c>
      <c r="H124" s="110">
        <v>8083580904.96</v>
      </c>
      <c r="I124" s="95" t="s">
        <v>1592</v>
      </c>
      <c r="J124" s="95" t="s">
        <v>1195</v>
      </c>
      <c r="K124" s="95"/>
      <c r="L124" s="161" t="s">
        <v>1195</v>
      </c>
      <c r="M124" s="95"/>
      <c r="N124" s="95" t="s">
        <v>1593</v>
      </c>
      <c r="O124" s="161" t="s">
        <v>1631</v>
      </c>
      <c r="P124" s="95"/>
      <c r="Q124" s="95"/>
      <c r="R124" s="195" t="s">
        <v>4</v>
      </c>
      <c r="S124" s="95" t="s">
        <v>19</v>
      </c>
      <c r="T124" s="95" t="s">
        <v>1596</v>
      </c>
      <c r="U124" s="85" t="s">
        <v>1597</v>
      </c>
      <c r="V124" s="85" t="s">
        <v>1598</v>
      </c>
      <c r="W124" s="196" t="s">
        <v>1632</v>
      </c>
      <c r="X124" s="196" t="s">
        <v>1630</v>
      </c>
      <c r="Y124" s="313">
        <v>8083580904.96</v>
      </c>
      <c r="Z124" s="294">
        <v>43880</v>
      </c>
      <c r="AA124" s="197">
        <v>44053</v>
      </c>
      <c r="AB124" s="324" t="s">
        <v>1633</v>
      </c>
      <c r="AC124" s="196" t="s">
        <v>1634</v>
      </c>
      <c r="AD124" s="198">
        <v>0.09</v>
      </c>
      <c r="AE124" s="198">
        <v>0.11</v>
      </c>
      <c r="AF124" s="198">
        <v>0</v>
      </c>
      <c r="AG124" s="196"/>
      <c r="AH124" s="366"/>
      <c r="AI124" s="89"/>
      <c r="AJ124" s="161" t="s">
        <v>1629</v>
      </c>
      <c r="AK124" s="95"/>
      <c r="AL124" s="95"/>
      <c r="AM124" s="95"/>
    </row>
    <row r="125" spans="1:43" s="98" customFormat="1" ht="247.15" hidden="1" customHeight="1" x14ac:dyDescent="0.25">
      <c r="A125" s="83">
        <v>308</v>
      </c>
      <c r="B125" s="162">
        <v>308</v>
      </c>
      <c r="C125" s="96" t="s">
        <v>977</v>
      </c>
      <c r="D125" s="96" t="s">
        <v>1635</v>
      </c>
      <c r="E125" s="96" t="s">
        <v>1636</v>
      </c>
      <c r="F125" s="83" t="s">
        <v>292</v>
      </c>
      <c r="G125" s="96"/>
      <c r="H125" s="139">
        <v>88950</v>
      </c>
      <c r="I125" s="96" t="s">
        <v>1637</v>
      </c>
      <c r="J125" s="83"/>
      <c r="K125" s="331" t="s">
        <v>3825</v>
      </c>
      <c r="L125" s="84"/>
      <c r="M125" s="332">
        <v>9.1</v>
      </c>
      <c r="N125" s="331" t="s">
        <v>3826</v>
      </c>
      <c r="O125" s="173"/>
      <c r="P125" s="83"/>
      <c r="Q125" s="83"/>
      <c r="R125" s="332" t="s">
        <v>3827</v>
      </c>
      <c r="S125" s="332" t="s">
        <v>3827</v>
      </c>
      <c r="T125" s="332" t="s">
        <v>3827</v>
      </c>
      <c r="U125" s="332" t="s">
        <v>3827</v>
      </c>
      <c r="V125" s="331" t="s">
        <v>3828</v>
      </c>
      <c r="W125" s="333" t="s">
        <v>1638</v>
      </c>
      <c r="X125" s="333" t="s">
        <v>1636</v>
      </c>
      <c r="Y125" s="334">
        <v>88950000</v>
      </c>
      <c r="Z125" s="335">
        <v>43774</v>
      </c>
      <c r="AA125" s="336">
        <v>43858</v>
      </c>
      <c r="AB125" s="337" t="s">
        <v>1639</v>
      </c>
      <c r="AC125" s="333" t="s">
        <v>1640</v>
      </c>
      <c r="AD125" s="167">
        <v>1</v>
      </c>
      <c r="AE125" s="165">
        <v>1</v>
      </c>
      <c r="AF125" s="165">
        <v>1</v>
      </c>
      <c r="AG125" s="165">
        <v>1</v>
      </c>
      <c r="AH125" s="330" t="s">
        <v>3829</v>
      </c>
      <c r="AI125" s="84"/>
      <c r="AJ125" s="331" t="s">
        <v>3830</v>
      </c>
      <c r="AK125" s="84"/>
      <c r="AL125" s="84"/>
      <c r="AM125" s="81"/>
    </row>
    <row r="126" spans="1:43" s="98" customFormat="1" ht="115.5" x14ac:dyDescent="0.25">
      <c r="A126" s="87">
        <v>387</v>
      </c>
      <c r="B126" s="161" t="s">
        <v>1641</v>
      </c>
      <c r="C126" s="95" t="s">
        <v>292</v>
      </c>
      <c r="D126" s="95" t="s">
        <v>1642</v>
      </c>
      <c r="E126" s="85" t="s">
        <v>1643</v>
      </c>
      <c r="F126" s="87" t="s">
        <v>292</v>
      </c>
      <c r="G126" s="95" t="s">
        <v>3899</v>
      </c>
      <c r="H126" s="140">
        <v>1197960600</v>
      </c>
      <c r="I126" s="95" t="s">
        <v>1644</v>
      </c>
      <c r="J126" s="95" t="s">
        <v>1645</v>
      </c>
      <c r="K126" s="95" t="s">
        <v>1646</v>
      </c>
      <c r="L126" s="89" t="s">
        <v>1647</v>
      </c>
      <c r="M126" s="85" t="s">
        <v>959</v>
      </c>
      <c r="N126" s="85" t="s">
        <v>1645</v>
      </c>
      <c r="O126" s="161" t="s">
        <v>3400</v>
      </c>
      <c r="P126" s="176">
        <v>150</v>
      </c>
      <c r="Q126" s="176">
        <v>241</v>
      </c>
      <c r="R126" s="87" t="s">
        <v>302</v>
      </c>
      <c r="S126" s="95" t="s">
        <v>1519</v>
      </c>
      <c r="T126" s="87" t="s">
        <v>945</v>
      </c>
      <c r="U126" s="85" t="s">
        <v>1648</v>
      </c>
      <c r="V126" s="85" t="s">
        <v>1649</v>
      </c>
      <c r="W126" s="85" t="s">
        <v>1650</v>
      </c>
      <c r="X126" s="85" t="s">
        <v>1651</v>
      </c>
      <c r="Y126" s="117" t="s">
        <v>1652</v>
      </c>
      <c r="Z126" s="295">
        <v>43788</v>
      </c>
      <c r="AA126" s="86">
        <v>44047</v>
      </c>
      <c r="AB126" s="324" t="s">
        <v>1653</v>
      </c>
      <c r="AC126" s="95" t="s">
        <v>1654</v>
      </c>
      <c r="AD126" s="168">
        <v>0.95</v>
      </c>
      <c r="AE126" s="102">
        <v>0.95</v>
      </c>
      <c r="AF126" s="102">
        <v>0.7</v>
      </c>
      <c r="AG126" s="85" t="s">
        <v>3839</v>
      </c>
      <c r="AH126" s="161" t="s">
        <v>3694</v>
      </c>
      <c r="AI126" s="89"/>
      <c r="AJ126" s="85" t="s">
        <v>1655</v>
      </c>
      <c r="AK126" s="89">
        <v>50</v>
      </c>
      <c r="AL126" s="89">
        <v>2020</v>
      </c>
      <c r="AM126" s="85" t="s">
        <v>3699</v>
      </c>
    </row>
    <row r="127" spans="1:43" s="98" customFormat="1" ht="90.6" hidden="1" customHeight="1" x14ac:dyDescent="0.25">
      <c r="A127" s="83">
        <v>387</v>
      </c>
      <c r="B127" s="162" t="s">
        <v>1641</v>
      </c>
      <c r="C127" s="96" t="s">
        <v>292</v>
      </c>
      <c r="D127" s="96" t="s">
        <v>1642</v>
      </c>
      <c r="E127" s="81" t="s">
        <v>1643</v>
      </c>
      <c r="F127" s="83" t="s">
        <v>292</v>
      </c>
      <c r="G127" s="96" t="s">
        <v>3899</v>
      </c>
      <c r="H127" s="139">
        <v>1197960600</v>
      </c>
      <c r="I127" s="96" t="s">
        <v>1644</v>
      </c>
      <c r="J127" s="96" t="s">
        <v>1645</v>
      </c>
      <c r="K127" s="96" t="s">
        <v>1656</v>
      </c>
      <c r="L127" s="81" t="s">
        <v>1647</v>
      </c>
      <c r="M127" s="81" t="s">
        <v>959</v>
      </c>
      <c r="N127" s="84" t="s">
        <v>1645</v>
      </c>
      <c r="O127" s="162" t="s">
        <v>3390</v>
      </c>
      <c r="P127" s="343">
        <v>24</v>
      </c>
      <c r="Q127" s="343">
        <v>100</v>
      </c>
      <c r="R127" s="83" t="s">
        <v>302</v>
      </c>
      <c r="S127" s="96" t="s">
        <v>14</v>
      </c>
      <c r="T127" s="83" t="s">
        <v>945</v>
      </c>
      <c r="U127" s="81" t="s">
        <v>1657</v>
      </c>
      <c r="V127" s="81" t="s">
        <v>1658</v>
      </c>
      <c r="W127" s="81" t="s">
        <v>1659</v>
      </c>
      <c r="X127" s="81" t="s">
        <v>1660</v>
      </c>
      <c r="Y127" s="309" t="s">
        <v>1661</v>
      </c>
      <c r="Z127" s="344">
        <v>43788</v>
      </c>
      <c r="AA127" s="82">
        <v>44054</v>
      </c>
      <c r="AB127" s="323" t="s">
        <v>1464</v>
      </c>
      <c r="AC127" s="96" t="s">
        <v>1662</v>
      </c>
      <c r="AD127" s="167">
        <v>1</v>
      </c>
      <c r="AE127" s="165">
        <v>1</v>
      </c>
      <c r="AF127" s="165">
        <v>0.5</v>
      </c>
      <c r="AG127" s="81" t="s">
        <v>3776</v>
      </c>
      <c r="AH127" s="162" t="s">
        <v>3695</v>
      </c>
      <c r="AI127" s="84"/>
      <c r="AJ127" s="81" t="s">
        <v>1663</v>
      </c>
      <c r="AK127" s="84">
        <v>30</v>
      </c>
      <c r="AL127" s="84">
        <v>2020</v>
      </c>
      <c r="AM127" s="81" t="s">
        <v>3700</v>
      </c>
    </row>
    <row r="128" spans="1:43" s="98" customFormat="1" ht="96" customHeight="1" x14ac:dyDescent="0.25">
      <c r="A128" s="87">
        <v>387</v>
      </c>
      <c r="B128" s="161" t="s">
        <v>1641</v>
      </c>
      <c r="C128" s="95" t="s">
        <v>292</v>
      </c>
      <c r="D128" s="95" t="s">
        <v>1642</v>
      </c>
      <c r="E128" s="85" t="s">
        <v>1643</v>
      </c>
      <c r="F128" s="87" t="s">
        <v>292</v>
      </c>
      <c r="G128" s="95" t="s">
        <v>3899</v>
      </c>
      <c r="H128" s="140">
        <v>1197960600</v>
      </c>
      <c r="I128" s="95" t="s">
        <v>1644</v>
      </c>
      <c r="J128" s="95" t="s">
        <v>1645</v>
      </c>
      <c r="K128" s="95" t="s">
        <v>1656</v>
      </c>
      <c r="L128" s="85" t="s">
        <v>1647</v>
      </c>
      <c r="M128" s="85" t="s">
        <v>959</v>
      </c>
      <c r="N128" s="89" t="s">
        <v>1645</v>
      </c>
      <c r="O128" s="161" t="s">
        <v>3390</v>
      </c>
      <c r="P128" s="176">
        <v>24</v>
      </c>
      <c r="Q128" s="176">
        <v>100</v>
      </c>
      <c r="R128" s="87" t="s">
        <v>302</v>
      </c>
      <c r="S128" s="95" t="s">
        <v>14</v>
      </c>
      <c r="T128" s="87" t="s">
        <v>945</v>
      </c>
      <c r="U128" s="85" t="s">
        <v>1657</v>
      </c>
      <c r="V128" s="85" t="s">
        <v>1664</v>
      </c>
      <c r="W128" s="85" t="s">
        <v>1665</v>
      </c>
      <c r="X128" s="85" t="s">
        <v>1666</v>
      </c>
      <c r="Y128" s="117" t="s">
        <v>1667</v>
      </c>
      <c r="Z128" s="295">
        <v>43788</v>
      </c>
      <c r="AA128" s="86">
        <v>44061</v>
      </c>
      <c r="AB128" s="324" t="s">
        <v>1653</v>
      </c>
      <c r="AC128" s="95" t="s">
        <v>1662</v>
      </c>
      <c r="AD128" s="168">
        <v>0.6</v>
      </c>
      <c r="AE128" s="102">
        <v>0.6</v>
      </c>
      <c r="AF128" s="102">
        <v>0</v>
      </c>
      <c r="AG128" s="85" t="s">
        <v>991</v>
      </c>
      <c r="AH128" s="161" t="s">
        <v>3696</v>
      </c>
      <c r="AI128" s="89"/>
      <c r="AJ128" s="85" t="s">
        <v>1668</v>
      </c>
      <c r="AK128" s="89">
        <v>50</v>
      </c>
      <c r="AL128" s="89">
        <v>2020</v>
      </c>
      <c r="AM128" s="85" t="s">
        <v>3700</v>
      </c>
    </row>
    <row r="129" spans="1:43" s="98" customFormat="1" ht="93.6" customHeight="1" x14ac:dyDescent="0.25">
      <c r="A129" s="87">
        <v>387</v>
      </c>
      <c r="B129" s="161" t="s">
        <v>1641</v>
      </c>
      <c r="C129" s="95" t="s">
        <v>292</v>
      </c>
      <c r="D129" s="95" t="s">
        <v>1642</v>
      </c>
      <c r="E129" s="85" t="s">
        <v>1643</v>
      </c>
      <c r="F129" s="87" t="s">
        <v>292</v>
      </c>
      <c r="G129" s="95" t="s">
        <v>3899</v>
      </c>
      <c r="H129" s="140">
        <v>1197960600</v>
      </c>
      <c r="I129" s="95" t="s">
        <v>1644</v>
      </c>
      <c r="J129" s="95" t="s">
        <v>1645</v>
      </c>
      <c r="K129" s="95" t="s">
        <v>1669</v>
      </c>
      <c r="L129" s="85" t="s">
        <v>1647</v>
      </c>
      <c r="M129" s="85" t="s">
        <v>959</v>
      </c>
      <c r="N129" s="89" t="s">
        <v>1645</v>
      </c>
      <c r="O129" s="161" t="s">
        <v>3391</v>
      </c>
      <c r="P129" s="176">
        <v>100</v>
      </c>
      <c r="Q129" s="176">
        <v>170</v>
      </c>
      <c r="R129" s="87" t="s">
        <v>302</v>
      </c>
      <c r="S129" s="95" t="s">
        <v>14</v>
      </c>
      <c r="T129" s="95" t="s">
        <v>1670</v>
      </c>
      <c r="U129" s="85" t="s">
        <v>1671</v>
      </c>
      <c r="V129" s="85" t="s">
        <v>1664</v>
      </c>
      <c r="W129" s="85" t="s">
        <v>1672</v>
      </c>
      <c r="X129" s="85" t="s">
        <v>1673</v>
      </c>
      <c r="Y129" s="117" t="s">
        <v>1674</v>
      </c>
      <c r="Z129" s="295">
        <v>43788</v>
      </c>
      <c r="AA129" s="86">
        <v>44067</v>
      </c>
      <c r="AB129" s="324" t="s">
        <v>1653</v>
      </c>
      <c r="AC129" s="95" t="s">
        <v>1675</v>
      </c>
      <c r="AD129" s="168">
        <v>0.95</v>
      </c>
      <c r="AE129" s="102">
        <v>0.95</v>
      </c>
      <c r="AF129" s="102">
        <v>0.61</v>
      </c>
      <c r="AG129" s="85" t="s">
        <v>3839</v>
      </c>
      <c r="AH129" s="161" t="s">
        <v>3777</v>
      </c>
      <c r="AI129" s="89"/>
      <c r="AJ129" s="85" t="s">
        <v>1676</v>
      </c>
      <c r="AK129" s="89">
        <v>50</v>
      </c>
      <c r="AL129" s="89">
        <v>2020</v>
      </c>
      <c r="AM129" s="85" t="s">
        <v>3701</v>
      </c>
    </row>
    <row r="130" spans="1:43" s="98" customFormat="1" ht="97.9" customHeight="1" x14ac:dyDescent="0.25">
      <c r="A130" s="87">
        <v>387</v>
      </c>
      <c r="B130" s="161" t="s">
        <v>1641</v>
      </c>
      <c r="C130" s="95" t="s">
        <v>292</v>
      </c>
      <c r="D130" s="95" t="s">
        <v>1642</v>
      </c>
      <c r="E130" s="85" t="s">
        <v>1643</v>
      </c>
      <c r="F130" s="87" t="s">
        <v>292</v>
      </c>
      <c r="G130" s="95" t="s">
        <v>3899</v>
      </c>
      <c r="H130" s="140">
        <v>1197960600</v>
      </c>
      <c r="I130" s="95" t="s">
        <v>1644</v>
      </c>
      <c r="J130" s="95" t="s">
        <v>1645</v>
      </c>
      <c r="K130" s="95" t="s">
        <v>1677</v>
      </c>
      <c r="L130" s="85" t="s">
        <v>1647</v>
      </c>
      <c r="M130" s="85" t="s">
        <v>959</v>
      </c>
      <c r="N130" s="89" t="s">
        <v>1645</v>
      </c>
      <c r="O130" s="161" t="s">
        <v>3392</v>
      </c>
      <c r="P130" s="176">
        <v>170</v>
      </c>
      <c r="Q130" s="176">
        <v>210</v>
      </c>
      <c r="R130" s="87" t="s">
        <v>302</v>
      </c>
      <c r="S130" s="95" t="s">
        <v>14</v>
      </c>
      <c r="T130" s="87" t="s">
        <v>945</v>
      </c>
      <c r="U130" s="85" t="s">
        <v>1678</v>
      </c>
      <c r="V130" s="85" t="s">
        <v>1664</v>
      </c>
      <c r="W130" s="85" t="s">
        <v>1679</v>
      </c>
      <c r="X130" s="85" t="s">
        <v>1680</v>
      </c>
      <c r="Y130" s="117" t="s">
        <v>1681</v>
      </c>
      <c r="Z130" s="295">
        <v>43788</v>
      </c>
      <c r="AA130" s="86">
        <v>44071</v>
      </c>
      <c r="AB130" s="324" t="s">
        <v>1653</v>
      </c>
      <c r="AC130" s="95" t="s">
        <v>1682</v>
      </c>
      <c r="AD130" s="168">
        <v>0.5</v>
      </c>
      <c r="AE130" s="102">
        <v>0.5</v>
      </c>
      <c r="AF130" s="102">
        <v>0.3</v>
      </c>
      <c r="AG130" s="85" t="s">
        <v>991</v>
      </c>
      <c r="AH130" s="161" t="s">
        <v>3778</v>
      </c>
      <c r="AI130" s="89"/>
      <c r="AJ130" s="85" t="s">
        <v>1676</v>
      </c>
      <c r="AK130" s="89">
        <v>50</v>
      </c>
      <c r="AL130" s="89">
        <v>2020</v>
      </c>
      <c r="AM130" s="85" t="s">
        <v>3702</v>
      </c>
    </row>
    <row r="131" spans="1:43" s="98" customFormat="1" ht="85.15" hidden="1" customHeight="1" x14ac:dyDescent="0.25">
      <c r="A131" s="200">
        <v>387</v>
      </c>
      <c r="B131" s="162" t="s">
        <v>1641</v>
      </c>
      <c r="C131" s="96" t="s">
        <v>292</v>
      </c>
      <c r="D131" s="96" t="s">
        <v>1642</v>
      </c>
      <c r="E131" s="185" t="s">
        <v>1643</v>
      </c>
      <c r="F131" s="83" t="s">
        <v>292</v>
      </c>
      <c r="G131" s="96" t="s">
        <v>3899</v>
      </c>
      <c r="H131" s="116">
        <v>1197960600</v>
      </c>
      <c r="I131" s="201" t="s">
        <v>1644</v>
      </c>
      <c r="J131" s="201" t="s">
        <v>1645</v>
      </c>
      <c r="K131" s="201" t="s">
        <v>1683</v>
      </c>
      <c r="L131" s="185" t="s">
        <v>1647</v>
      </c>
      <c r="M131" s="81" t="s">
        <v>959</v>
      </c>
      <c r="N131" s="185" t="s">
        <v>1645</v>
      </c>
      <c r="O131" s="181" t="s">
        <v>3393</v>
      </c>
      <c r="P131" s="96">
        <v>41</v>
      </c>
      <c r="Q131" s="96">
        <v>128</v>
      </c>
      <c r="R131" s="83" t="s">
        <v>302</v>
      </c>
      <c r="S131" s="83" t="s">
        <v>14</v>
      </c>
      <c r="T131" s="96" t="s">
        <v>1684</v>
      </c>
      <c r="U131" s="81" t="s">
        <v>1685</v>
      </c>
      <c r="V131" s="81" t="s">
        <v>1686</v>
      </c>
      <c r="W131" s="81" t="s">
        <v>1687</v>
      </c>
      <c r="X131" s="81" t="s">
        <v>1688</v>
      </c>
      <c r="Y131" s="309" t="s">
        <v>1689</v>
      </c>
      <c r="Z131" s="182">
        <v>43788</v>
      </c>
      <c r="AA131" s="202">
        <v>44022</v>
      </c>
      <c r="AB131" s="325" t="s">
        <v>1653</v>
      </c>
      <c r="AC131" s="182" t="s">
        <v>1690</v>
      </c>
      <c r="AD131" s="167">
        <v>1</v>
      </c>
      <c r="AE131" s="165">
        <v>1</v>
      </c>
      <c r="AF131" s="165">
        <v>0.79</v>
      </c>
      <c r="AG131" s="81" t="s">
        <v>3840</v>
      </c>
      <c r="AH131" s="181" t="s">
        <v>3697</v>
      </c>
      <c r="AI131" s="181"/>
      <c r="AJ131" s="185" t="s">
        <v>1676</v>
      </c>
      <c r="AK131" s="83">
        <v>50</v>
      </c>
      <c r="AL131" s="83">
        <v>2020</v>
      </c>
      <c r="AM131" s="96" t="s">
        <v>3703</v>
      </c>
    </row>
    <row r="132" spans="1:43" s="98" customFormat="1" ht="148.5" x14ac:dyDescent="0.25">
      <c r="A132" s="87">
        <v>387</v>
      </c>
      <c r="B132" s="161" t="s">
        <v>1641</v>
      </c>
      <c r="C132" s="95" t="s">
        <v>292</v>
      </c>
      <c r="D132" s="95" t="s">
        <v>3683</v>
      </c>
      <c r="E132" s="85" t="s">
        <v>3684</v>
      </c>
      <c r="F132" s="87" t="s">
        <v>292</v>
      </c>
      <c r="G132" s="95" t="s">
        <v>3899</v>
      </c>
      <c r="H132" s="140" t="s">
        <v>3685</v>
      </c>
      <c r="I132" s="95" t="s">
        <v>3686</v>
      </c>
      <c r="J132" s="95" t="s">
        <v>1645</v>
      </c>
      <c r="K132" s="95" t="s">
        <v>3687</v>
      </c>
      <c r="L132" s="85" t="s">
        <v>1647</v>
      </c>
      <c r="M132" s="85" t="s">
        <v>959</v>
      </c>
      <c r="N132" s="89" t="s">
        <v>1645</v>
      </c>
      <c r="O132" s="161" t="s">
        <v>3688</v>
      </c>
      <c r="P132" s="176">
        <v>214</v>
      </c>
      <c r="Q132" s="176">
        <v>215</v>
      </c>
      <c r="R132" s="87" t="s">
        <v>302</v>
      </c>
      <c r="S132" s="95" t="s">
        <v>1519</v>
      </c>
      <c r="T132" s="87" t="s">
        <v>945</v>
      </c>
      <c r="U132" s="85" t="s">
        <v>3689</v>
      </c>
      <c r="V132" s="85" t="s">
        <v>3690</v>
      </c>
      <c r="W132" s="85" t="s">
        <v>3691</v>
      </c>
      <c r="X132" s="85" t="s">
        <v>3692</v>
      </c>
      <c r="Y132" s="117" t="s">
        <v>3685</v>
      </c>
      <c r="Z132" s="295">
        <v>44015</v>
      </c>
      <c r="AA132" s="86">
        <v>44081</v>
      </c>
      <c r="AB132" s="324" t="s">
        <v>1653</v>
      </c>
      <c r="AC132" s="95" t="s">
        <v>3693</v>
      </c>
      <c r="AD132" s="168">
        <v>0.6</v>
      </c>
      <c r="AE132" s="102">
        <v>0.6</v>
      </c>
      <c r="AF132" s="102">
        <v>0.49</v>
      </c>
      <c r="AG132" s="85" t="s">
        <v>991</v>
      </c>
      <c r="AH132" s="161" t="s">
        <v>3698</v>
      </c>
      <c r="AI132" s="89"/>
      <c r="AJ132" s="85" t="s">
        <v>1655</v>
      </c>
      <c r="AK132" s="89">
        <v>60</v>
      </c>
      <c r="AL132" s="89">
        <v>2020</v>
      </c>
      <c r="AM132" s="85" t="s">
        <v>3704</v>
      </c>
    </row>
    <row r="133" spans="1:43" s="98" customFormat="1" ht="115.5" hidden="1" x14ac:dyDescent="0.25">
      <c r="A133" s="203"/>
      <c r="B133" s="163" t="s">
        <v>1691</v>
      </c>
      <c r="C133" s="97" t="s">
        <v>748</v>
      </c>
      <c r="D133" s="97" t="s">
        <v>1692</v>
      </c>
      <c r="E133" s="175" t="s">
        <v>1693</v>
      </c>
      <c r="F133" s="92" t="s">
        <v>655</v>
      </c>
      <c r="G133" s="97" t="s">
        <v>163</v>
      </c>
      <c r="H133" s="141">
        <v>0</v>
      </c>
      <c r="I133" s="204" t="s">
        <v>1694</v>
      </c>
      <c r="J133" s="204" t="s">
        <v>1695</v>
      </c>
      <c r="K133" s="204" t="s">
        <v>1696</v>
      </c>
      <c r="L133" s="175" t="s">
        <v>1695</v>
      </c>
      <c r="M133" s="90" t="s">
        <v>959</v>
      </c>
      <c r="N133" s="175" t="s">
        <v>1697</v>
      </c>
      <c r="O133" s="175" t="s">
        <v>3394</v>
      </c>
      <c r="P133" s="97" t="s">
        <v>1698</v>
      </c>
      <c r="Q133" s="97" t="s">
        <v>1699</v>
      </c>
      <c r="R133" s="92" t="s">
        <v>1700</v>
      </c>
      <c r="S133" s="92" t="s">
        <v>25</v>
      </c>
      <c r="T133" s="97" t="s">
        <v>1701</v>
      </c>
      <c r="U133" s="90" t="s">
        <v>1702</v>
      </c>
      <c r="V133" s="90" t="s">
        <v>1703</v>
      </c>
      <c r="W133" s="205"/>
      <c r="X133" s="175" t="s">
        <v>1693</v>
      </c>
      <c r="Y133" s="314"/>
      <c r="Z133" s="206"/>
      <c r="AA133" s="205"/>
      <c r="AB133" s="326" t="s">
        <v>1704</v>
      </c>
      <c r="AC133" s="257"/>
      <c r="AD133" s="169">
        <v>0</v>
      </c>
      <c r="AE133" s="166">
        <v>0</v>
      </c>
      <c r="AF133" s="166">
        <v>0</v>
      </c>
      <c r="AG133" s="175"/>
      <c r="AH133" s="175" t="s">
        <v>1705</v>
      </c>
      <c r="AI133" s="94"/>
      <c r="AJ133" s="183" t="s">
        <v>1706</v>
      </c>
      <c r="AK133" s="92">
        <v>20</v>
      </c>
      <c r="AL133" s="92">
        <v>2020</v>
      </c>
      <c r="AM133" s="97" t="s">
        <v>1705</v>
      </c>
    </row>
    <row r="134" spans="1:43" s="98" customFormat="1" ht="148.5" hidden="1" x14ac:dyDescent="0.25">
      <c r="A134" s="203" t="s">
        <v>837</v>
      </c>
      <c r="B134" s="163" t="s">
        <v>1707</v>
      </c>
      <c r="C134" s="97" t="s">
        <v>748</v>
      </c>
      <c r="D134" s="97" t="s">
        <v>1692</v>
      </c>
      <c r="E134" s="183" t="s">
        <v>1708</v>
      </c>
      <c r="F134" s="92" t="s">
        <v>655</v>
      </c>
      <c r="G134" s="97" t="s">
        <v>3899</v>
      </c>
      <c r="H134" s="120">
        <v>568647900</v>
      </c>
      <c r="I134" s="204" t="s">
        <v>1694</v>
      </c>
      <c r="J134" s="204" t="s">
        <v>1709</v>
      </c>
      <c r="K134" s="204" t="s">
        <v>1710</v>
      </c>
      <c r="L134" s="183" t="s">
        <v>1711</v>
      </c>
      <c r="M134" s="90" t="s">
        <v>959</v>
      </c>
      <c r="N134" s="183" t="s">
        <v>1712</v>
      </c>
      <c r="O134" s="175" t="s">
        <v>3395</v>
      </c>
      <c r="P134" s="97" t="s">
        <v>1713</v>
      </c>
      <c r="Q134" s="97" t="s">
        <v>1714</v>
      </c>
      <c r="R134" s="92" t="s">
        <v>1700</v>
      </c>
      <c r="S134" s="92" t="s">
        <v>25</v>
      </c>
      <c r="T134" s="97" t="s">
        <v>116</v>
      </c>
      <c r="U134" s="90" t="s">
        <v>1715</v>
      </c>
      <c r="V134" s="90" t="s">
        <v>1716</v>
      </c>
      <c r="W134" s="90" t="s">
        <v>1717</v>
      </c>
      <c r="X134" s="90" t="s">
        <v>1718</v>
      </c>
      <c r="Y134" s="148">
        <v>79631022</v>
      </c>
      <c r="Z134" s="206">
        <v>43769</v>
      </c>
      <c r="AA134" s="205"/>
      <c r="AB134" s="326" t="s">
        <v>1719</v>
      </c>
      <c r="AC134" s="206" t="s">
        <v>1720</v>
      </c>
      <c r="AD134" s="169">
        <v>0.86714285714285699</v>
      </c>
      <c r="AE134" s="166">
        <v>0</v>
      </c>
      <c r="AF134" s="166">
        <v>0</v>
      </c>
      <c r="AG134" s="90"/>
      <c r="AH134" s="175" t="s">
        <v>3345</v>
      </c>
      <c r="AI134" s="94"/>
      <c r="AJ134" s="183" t="s">
        <v>1721</v>
      </c>
      <c r="AK134" s="92">
        <v>5</v>
      </c>
      <c r="AL134" s="92">
        <v>2020</v>
      </c>
      <c r="AM134" s="97"/>
    </row>
    <row r="135" spans="1:43" s="98" customFormat="1" ht="181.5" hidden="1" x14ac:dyDescent="0.25">
      <c r="A135" s="200" t="s">
        <v>837</v>
      </c>
      <c r="B135" s="162" t="s">
        <v>1707</v>
      </c>
      <c r="C135" s="96" t="s">
        <v>748</v>
      </c>
      <c r="D135" s="96" t="s">
        <v>1692</v>
      </c>
      <c r="E135" s="185" t="s">
        <v>1708</v>
      </c>
      <c r="F135" s="83" t="s">
        <v>655</v>
      </c>
      <c r="G135" s="96" t="s">
        <v>3899</v>
      </c>
      <c r="H135" s="116">
        <v>568647900</v>
      </c>
      <c r="I135" s="201" t="s">
        <v>1694</v>
      </c>
      <c r="J135" s="201" t="s">
        <v>1709</v>
      </c>
      <c r="K135" s="201" t="s">
        <v>1710</v>
      </c>
      <c r="L135" s="185" t="s">
        <v>1711</v>
      </c>
      <c r="M135" s="81" t="s">
        <v>959</v>
      </c>
      <c r="N135" s="185" t="s">
        <v>1712</v>
      </c>
      <c r="O135" s="181" t="s">
        <v>3396</v>
      </c>
      <c r="P135" s="96" t="s">
        <v>1713</v>
      </c>
      <c r="Q135" s="96" t="s">
        <v>1714</v>
      </c>
      <c r="R135" s="83" t="s">
        <v>1700</v>
      </c>
      <c r="S135" s="83" t="s">
        <v>25</v>
      </c>
      <c r="T135" s="96" t="s">
        <v>116</v>
      </c>
      <c r="U135" s="81" t="s">
        <v>116</v>
      </c>
      <c r="V135" s="81" t="s">
        <v>1722</v>
      </c>
      <c r="W135" s="81" t="s">
        <v>1723</v>
      </c>
      <c r="X135" s="81" t="s">
        <v>1724</v>
      </c>
      <c r="Y135" s="309">
        <v>91909981.079999998</v>
      </c>
      <c r="Z135" s="182">
        <v>43769</v>
      </c>
      <c r="AA135" s="202">
        <v>44040</v>
      </c>
      <c r="AB135" s="325" t="s">
        <v>1719</v>
      </c>
      <c r="AC135" s="182" t="s">
        <v>1725</v>
      </c>
      <c r="AD135" s="167">
        <v>0.86</v>
      </c>
      <c r="AE135" s="165">
        <v>1</v>
      </c>
      <c r="AF135" s="165">
        <v>0.99990000000000001</v>
      </c>
      <c r="AG135" s="81"/>
      <c r="AH135" s="181" t="s">
        <v>3346</v>
      </c>
      <c r="AI135" s="181"/>
      <c r="AJ135" s="185" t="s">
        <v>1727</v>
      </c>
      <c r="AK135" s="83">
        <v>5</v>
      </c>
      <c r="AL135" s="83">
        <v>2020</v>
      </c>
      <c r="AM135" s="96" t="s">
        <v>1726</v>
      </c>
    </row>
    <row r="136" spans="1:43" s="98" customFormat="1" ht="198" hidden="1" x14ac:dyDescent="0.25">
      <c r="A136" s="200" t="s">
        <v>837</v>
      </c>
      <c r="B136" s="162" t="s">
        <v>1707</v>
      </c>
      <c r="C136" s="96" t="s">
        <v>748</v>
      </c>
      <c r="D136" s="96" t="s">
        <v>1692</v>
      </c>
      <c r="E136" s="185" t="s">
        <v>1708</v>
      </c>
      <c r="F136" s="83" t="s">
        <v>655</v>
      </c>
      <c r="G136" s="96" t="s">
        <v>3899</v>
      </c>
      <c r="H136" s="116">
        <v>568647900</v>
      </c>
      <c r="I136" s="201" t="s">
        <v>1694</v>
      </c>
      <c r="J136" s="201" t="s">
        <v>1709</v>
      </c>
      <c r="K136" s="201" t="s">
        <v>1710</v>
      </c>
      <c r="L136" s="185" t="s">
        <v>1711</v>
      </c>
      <c r="M136" s="81" t="s">
        <v>959</v>
      </c>
      <c r="N136" s="185" t="s">
        <v>1712</v>
      </c>
      <c r="O136" s="181" t="s">
        <v>3397</v>
      </c>
      <c r="P136" s="96" t="s">
        <v>1713</v>
      </c>
      <c r="Q136" s="96" t="s">
        <v>1728</v>
      </c>
      <c r="R136" s="83" t="s">
        <v>1700</v>
      </c>
      <c r="S136" s="83" t="s">
        <v>25</v>
      </c>
      <c r="T136" s="96" t="s">
        <v>116</v>
      </c>
      <c r="U136" s="81" t="s">
        <v>1729</v>
      </c>
      <c r="V136" s="81" t="s">
        <v>1722</v>
      </c>
      <c r="W136" s="81" t="s">
        <v>1730</v>
      </c>
      <c r="X136" s="81" t="s">
        <v>1731</v>
      </c>
      <c r="Y136" s="309">
        <v>194294472</v>
      </c>
      <c r="Z136" s="182">
        <v>43769</v>
      </c>
      <c r="AA136" s="199">
        <v>44040</v>
      </c>
      <c r="AB136" s="325" t="s">
        <v>1719</v>
      </c>
      <c r="AC136" s="182" t="s">
        <v>1725</v>
      </c>
      <c r="AD136" s="167">
        <v>0.86</v>
      </c>
      <c r="AE136" s="165">
        <v>1</v>
      </c>
      <c r="AF136" s="165">
        <v>1</v>
      </c>
      <c r="AG136" s="81"/>
      <c r="AH136" s="181" t="s">
        <v>3347</v>
      </c>
      <c r="AI136" s="84"/>
      <c r="AJ136" s="185" t="s">
        <v>1732</v>
      </c>
      <c r="AK136" s="83">
        <v>10</v>
      </c>
      <c r="AL136" s="83">
        <v>2020</v>
      </c>
      <c r="AM136" s="96"/>
    </row>
    <row r="137" spans="1:43" s="98" customFormat="1" ht="148.5" x14ac:dyDescent="0.25">
      <c r="A137" s="207" t="s">
        <v>837</v>
      </c>
      <c r="B137" s="161" t="s">
        <v>1707</v>
      </c>
      <c r="C137" s="95" t="s">
        <v>748</v>
      </c>
      <c r="D137" s="95" t="s">
        <v>1692</v>
      </c>
      <c r="E137" s="187" t="s">
        <v>1708</v>
      </c>
      <c r="F137" s="87" t="s">
        <v>655</v>
      </c>
      <c r="G137" s="95" t="s">
        <v>3899</v>
      </c>
      <c r="H137" s="113">
        <v>568647900</v>
      </c>
      <c r="I137" s="208" t="s">
        <v>1694</v>
      </c>
      <c r="J137" s="208" t="s">
        <v>1709</v>
      </c>
      <c r="K137" s="208" t="s">
        <v>1710</v>
      </c>
      <c r="L137" s="187" t="s">
        <v>1711</v>
      </c>
      <c r="M137" s="85" t="s">
        <v>959</v>
      </c>
      <c r="N137" s="187" t="s">
        <v>1712</v>
      </c>
      <c r="O137" s="209" t="s">
        <v>3398</v>
      </c>
      <c r="P137" s="95" t="s">
        <v>1728</v>
      </c>
      <c r="Q137" s="95" t="s">
        <v>1733</v>
      </c>
      <c r="R137" s="87" t="s">
        <v>1700</v>
      </c>
      <c r="S137" s="87" t="s">
        <v>25</v>
      </c>
      <c r="T137" s="95" t="s">
        <v>1734</v>
      </c>
      <c r="U137" s="85" t="s">
        <v>1734</v>
      </c>
      <c r="V137" s="85" t="s">
        <v>1735</v>
      </c>
      <c r="W137" s="85" t="s">
        <v>1736</v>
      </c>
      <c r="X137" s="85" t="s">
        <v>1737</v>
      </c>
      <c r="Y137" s="117">
        <v>199552200</v>
      </c>
      <c r="Z137" s="188">
        <v>43769</v>
      </c>
      <c r="AA137" s="210"/>
      <c r="AB137" s="218" t="s">
        <v>1719</v>
      </c>
      <c r="AC137" s="188" t="s">
        <v>1738</v>
      </c>
      <c r="AD137" s="168">
        <v>0.86</v>
      </c>
      <c r="AE137" s="102">
        <v>0.85</v>
      </c>
      <c r="AF137" s="102">
        <v>0</v>
      </c>
      <c r="AG137" s="85"/>
      <c r="AH137" s="209" t="s">
        <v>3348</v>
      </c>
      <c r="AI137" s="89"/>
      <c r="AJ137" s="187" t="s">
        <v>1732</v>
      </c>
      <c r="AK137" s="87">
        <v>10</v>
      </c>
      <c r="AL137" s="87">
        <v>2020</v>
      </c>
      <c r="AM137" s="87"/>
    </row>
    <row r="138" spans="1:43" s="98" customFormat="1" ht="99" hidden="1" x14ac:dyDescent="0.25">
      <c r="A138" s="203"/>
      <c r="B138" s="163" t="s">
        <v>1739</v>
      </c>
      <c r="C138" s="97" t="s">
        <v>748</v>
      </c>
      <c r="D138" s="97" t="s">
        <v>1692</v>
      </c>
      <c r="E138" s="163" t="s">
        <v>1740</v>
      </c>
      <c r="F138" s="92" t="s">
        <v>655</v>
      </c>
      <c r="G138" s="97" t="s">
        <v>163</v>
      </c>
      <c r="H138" s="141">
        <v>0</v>
      </c>
      <c r="I138" s="204" t="s">
        <v>1694</v>
      </c>
      <c r="J138" s="97" t="s">
        <v>1741</v>
      </c>
      <c r="K138" s="97" t="s">
        <v>1742</v>
      </c>
      <c r="L138" s="90" t="s">
        <v>1743</v>
      </c>
      <c r="M138" s="90" t="s">
        <v>959</v>
      </c>
      <c r="N138" s="90" t="s">
        <v>1743</v>
      </c>
      <c r="O138" s="175" t="s">
        <v>3399</v>
      </c>
      <c r="P138" s="92"/>
      <c r="Q138" s="92"/>
      <c r="R138" s="92" t="s">
        <v>1700</v>
      </c>
      <c r="S138" s="92" t="s">
        <v>25</v>
      </c>
      <c r="T138" s="92" t="s">
        <v>114</v>
      </c>
      <c r="U138" s="90" t="s">
        <v>114</v>
      </c>
      <c r="V138" s="90" t="s">
        <v>1744</v>
      </c>
      <c r="W138" s="94"/>
      <c r="X138" s="163" t="s">
        <v>1740</v>
      </c>
      <c r="Y138" s="118"/>
      <c r="Z138" s="97"/>
      <c r="AA138" s="94"/>
      <c r="AB138" s="326" t="s">
        <v>1745</v>
      </c>
      <c r="AC138" s="97"/>
      <c r="AD138" s="169">
        <v>0</v>
      </c>
      <c r="AE138" s="166">
        <v>0</v>
      </c>
      <c r="AF138" s="166">
        <v>0</v>
      </c>
      <c r="AG138" s="175"/>
      <c r="AH138" s="175" t="s">
        <v>1705</v>
      </c>
      <c r="AI138" s="94"/>
      <c r="AJ138" s="183" t="s">
        <v>1746</v>
      </c>
      <c r="AK138" s="92">
        <v>5</v>
      </c>
      <c r="AL138" s="92">
        <v>2020</v>
      </c>
      <c r="AM138" s="97" t="s">
        <v>1705</v>
      </c>
    </row>
    <row r="139" spans="1:43" s="98" customFormat="1" ht="115.5" hidden="1" x14ac:dyDescent="0.25">
      <c r="A139" s="200" t="s">
        <v>1776</v>
      </c>
      <c r="B139" s="162" t="s">
        <v>1747</v>
      </c>
      <c r="C139" s="96" t="s">
        <v>748</v>
      </c>
      <c r="D139" s="96" t="s">
        <v>1692</v>
      </c>
      <c r="E139" s="181" t="s">
        <v>1748</v>
      </c>
      <c r="F139" s="83" t="s">
        <v>655</v>
      </c>
      <c r="G139" s="96" t="s">
        <v>3899</v>
      </c>
      <c r="H139" s="116"/>
      <c r="I139" s="201" t="s">
        <v>1694</v>
      </c>
      <c r="J139" s="96" t="s">
        <v>1749</v>
      </c>
      <c r="K139" s="96" t="s">
        <v>1750</v>
      </c>
      <c r="L139" s="81" t="s">
        <v>1751</v>
      </c>
      <c r="M139" s="81" t="s">
        <v>959</v>
      </c>
      <c r="N139" s="81" t="s">
        <v>1752</v>
      </c>
      <c r="O139" s="181" t="s">
        <v>1531</v>
      </c>
      <c r="P139" s="83"/>
      <c r="Q139" s="83"/>
      <c r="R139" s="83" t="s">
        <v>1700</v>
      </c>
      <c r="S139" s="83" t="s">
        <v>25</v>
      </c>
      <c r="T139" s="83" t="s">
        <v>115</v>
      </c>
      <c r="U139" s="81" t="s">
        <v>115</v>
      </c>
      <c r="V139" s="81" t="s">
        <v>1753</v>
      </c>
      <c r="W139" s="81" t="s">
        <v>1754</v>
      </c>
      <c r="X139" s="81" t="s">
        <v>1755</v>
      </c>
      <c r="Y139" s="309">
        <v>71980800</v>
      </c>
      <c r="Z139" s="96"/>
      <c r="AA139" s="82">
        <v>43605</v>
      </c>
      <c r="AB139" s="325" t="s">
        <v>1756</v>
      </c>
      <c r="AC139" s="96" t="s">
        <v>1757</v>
      </c>
      <c r="AD139" s="167">
        <v>1</v>
      </c>
      <c r="AE139" s="165">
        <v>1</v>
      </c>
      <c r="AF139" s="165">
        <v>1</v>
      </c>
      <c r="AG139" s="181"/>
      <c r="AH139" s="181" t="s">
        <v>1758</v>
      </c>
      <c r="AI139" s="84"/>
      <c r="AJ139" s="185" t="s">
        <v>1759</v>
      </c>
      <c r="AK139" s="83">
        <v>5</v>
      </c>
      <c r="AL139" s="83">
        <v>2019</v>
      </c>
      <c r="AM139" s="96" t="s">
        <v>1758</v>
      </c>
    </row>
    <row r="140" spans="1:43" s="98" customFormat="1" ht="115.5" hidden="1" x14ac:dyDescent="0.25">
      <c r="A140" s="200"/>
      <c r="B140" s="162" t="s">
        <v>1760</v>
      </c>
      <c r="C140" s="96" t="s">
        <v>748</v>
      </c>
      <c r="D140" s="96" t="s">
        <v>1692</v>
      </c>
      <c r="E140" s="181" t="s">
        <v>1761</v>
      </c>
      <c r="F140" s="83" t="s">
        <v>655</v>
      </c>
      <c r="G140" s="96" t="s">
        <v>1762</v>
      </c>
      <c r="H140" s="116">
        <v>2214281.5</v>
      </c>
      <c r="I140" s="201" t="s">
        <v>1694</v>
      </c>
      <c r="J140" s="96" t="s">
        <v>1749</v>
      </c>
      <c r="K140" s="96" t="s">
        <v>1763</v>
      </c>
      <c r="L140" s="81" t="s">
        <v>1751</v>
      </c>
      <c r="M140" s="81" t="s">
        <v>959</v>
      </c>
      <c r="N140" s="81" t="s">
        <v>1752</v>
      </c>
      <c r="O140" s="181" t="s">
        <v>1531</v>
      </c>
      <c r="P140" s="83" t="s">
        <v>1764</v>
      </c>
      <c r="Q140" s="83" t="s">
        <v>1764</v>
      </c>
      <c r="R140" s="83" t="s">
        <v>1700</v>
      </c>
      <c r="S140" s="83" t="s">
        <v>25</v>
      </c>
      <c r="T140" s="83" t="s">
        <v>114</v>
      </c>
      <c r="U140" s="81" t="s">
        <v>1765</v>
      </c>
      <c r="V140" s="81" t="s">
        <v>1766</v>
      </c>
      <c r="W140" s="81"/>
      <c r="X140" s="181" t="s">
        <v>1761</v>
      </c>
      <c r="Y140" s="309">
        <v>2214281.5</v>
      </c>
      <c r="Z140" s="96"/>
      <c r="AA140" s="82">
        <v>44074</v>
      </c>
      <c r="AB140" s="325" t="s">
        <v>1767</v>
      </c>
      <c r="AC140" s="96" t="s">
        <v>1768</v>
      </c>
      <c r="AD140" s="167">
        <v>1</v>
      </c>
      <c r="AE140" s="165">
        <v>1</v>
      </c>
      <c r="AF140" s="165">
        <v>1</v>
      </c>
      <c r="AG140" s="181"/>
      <c r="AH140" s="181" t="s">
        <v>3349</v>
      </c>
      <c r="AI140" s="84"/>
      <c r="AJ140" s="185" t="s">
        <v>1769</v>
      </c>
      <c r="AK140" s="83">
        <v>7</v>
      </c>
      <c r="AL140" s="96">
        <v>2020</v>
      </c>
      <c r="AM140" s="181" t="s">
        <v>3351</v>
      </c>
    </row>
    <row r="141" spans="1:43" s="98" customFormat="1" ht="115.5" hidden="1" x14ac:dyDescent="0.25">
      <c r="A141" s="200"/>
      <c r="B141" s="162" t="s">
        <v>1760</v>
      </c>
      <c r="C141" s="96" t="s">
        <v>748</v>
      </c>
      <c r="D141" s="96" t="s">
        <v>1692</v>
      </c>
      <c r="E141" s="181" t="s">
        <v>1770</v>
      </c>
      <c r="F141" s="83" t="s">
        <v>655</v>
      </c>
      <c r="G141" s="96" t="s">
        <v>1762</v>
      </c>
      <c r="H141" s="116">
        <v>2214281.5</v>
      </c>
      <c r="I141" s="201" t="s">
        <v>1694</v>
      </c>
      <c r="J141" s="96" t="s">
        <v>1749</v>
      </c>
      <c r="K141" s="96" t="s">
        <v>1763</v>
      </c>
      <c r="L141" s="81" t="s">
        <v>1751</v>
      </c>
      <c r="M141" s="81" t="s">
        <v>959</v>
      </c>
      <c r="N141" s="81" t="s">
        <v>1752</v>
      </c>
      <c r="O141" s="181" t="s">
        <v>1531</v>
      </c>
      <c r="P141" s="83" t="s">
        <v>1771</v>
      </c>
      <c r="Q141" s="83" t="s">
        <v>1771</v>
      </c>
      <c r="R141" s="83" t="s">
        <v>1700</v>
      </c>
      <c r="S141" s="83" t="s">
        <v>25</v>
      </c>
      <c r="T141" s="83" t="s">
        <v>114</v>
      </c>
      <c r="U141" s="81" t="s">
        <v>1772</v>
      </c>
      <c r="V141" s="81" t="s">
        <v>1773</v>
      </c>
      <c r="W141" s="81"/>
      <c r="X141" s="181" t="s">
        <v>1770</v>
      </c>
      <c r="Y141" s="309">
        <v>2214281.5</v>
      </c>
      <c r="Z141" s="96"/>
      <c r="AA141" s="82">
        <v>44084</v>
      </c>
      <c r="AB141" s="325" t="s">
        <v>1774</v>
      </c>
      <c r="AC141" s="96" t="s">
        <v>1768</v>
      </c>
      <c r="AD141" s="167">
        <v>1</v>
      </c>
      <c r="AE141" s="165">
        <v>1</v>
      </c>
      <c r="AF141" s="165">
        <v>1</v>
      </c>
      <c r="AG141" s="181"/>
      <c r="AH141" s="181" t="s">
        <v>3350</v>
      </c>
      <c r="AI141" s="84"/>
      <c r="AJ141" s="185" t="s">
        <v>1775</v>
      </c>
      <c r="AK141" s="83">
        <v>7</v>
      </c>
      <c r="AL141" s="96">
        <v>2020</v>
      </c>
      <c r="AM141" s="181" t="s">
        <v>3352</v>
      </c>
      <c r="AN141" s="122"/>
      <c r="AO141" s="122"/>
      <c r="AP141" s="122"/>
      <c r="AQ141" s="122"/>
    </row>
    <row r="142" spans="1:43" ht="82.5" hidden="1" x14ac:dyDescent="0.25">
      <c r="A142" s="96" t="s">
        <v>837</v>
      </c>
      <c r="B142" s="162" t="s">
        <v>1777</v>
      </c>
      <c r="C142" s="96" t="s">
        <v>748</v>
      </c>
      <c r="D142" s="96" t="s">
        <v>1778</v>
      </c>
      <c r="E142" s="81" t="s">
        <v>1779</v>
      </c>
      <c r="F142" s="96" t="s">
        <v>655</v>
      </c>
      <c r="G142" s="96" t="s">
        <v>3899</v>
      </c>
      <c r="H142" s="142">
        <v>896128200</v>
      </c>
      <c r="I142" s="96" t="s">
        <v>1780</v>
      </c>
      <c r="J142" s="83" t="s">
        <v>811</v>
      </c>
      <c r="K142" s="83">
        <v>11.5</v>
      </c>
      <c r="L142" s="81" t="s">
        <v>1781</v>
      </c>
      <c r="M142" s="84"/>
      <c r="N142" s="81" t="s">
        <v>1782</v>
      </c>
      <c r="O142" s="162" t="s">
        <v>1783</v>
      </c>
      <c r="P142" s="96" t="s">
        <v>1784</v>
      </c>
      <c r="Q142" s="96" t="s">
        <v>1785</v>
      </c>
      <c r="R142" s="96" t="s">
        <v>2</v>
      </c>
      <c r="S142" s="96" t="s">
        <v>10</v>
      </c>
      <c r="T142" s="83" t="s">
        <v>40</v>
      </c>
      <c r="U142" s="96" t="s">
        <v>40</v>
      </c>
      <c r="V142" s="81" t="s">
        <v>1786</v>
      </c>
      <c r="W142" s="162" t="s">
        <v>1787</v>
      </c>
      <c r="X142" s="81" t="s">
        <v>1788</v>
      </c>
      <c r="Y142" s="300">
        <v>9974100</v>
      </c>
      <c r="Z142" s="182">
        <v>43698</v>
      </c>
      <c r="AA142" s="82">
        <v>43979</v>
      </c>
      <c r="AB142" s="323" t="s">
        <v>1464</v>
      </c>
      <c r="AC142" s="96" t="s">
        <v>1789</v>
      </c>
      <c r="AD142" s="167"/>
      <c r="AE142" s="165">
        <v>1</v>
      </c>
      <c r="AF142" s="418">
        <v>9974100</v>
      </c>
      <c r="AG142" s="96" t="s">
        <v>3354</v>
      </c>
      <c r="AH142" s="162"/>
      <c r="AI142" s="162"/>
      <c r="AJ142" s="162" t="s">
        <v>1790</v>
      </c>
      <c r="AK142" s="84">
        <v>20</v>
      </c>
      <c r="AL142" s="83">
        <v>2020</v>
      </c>
      <c r="AM142" s="81"/>
    </row>
    <row r="143" spans="1:43" ht="82.5" hidden="1" x14ac:dyDescent="0.25">
      <c r="A143" s="96" t="s">
        <v>837</v>
      </c>
      <c r="B143" s="162" t="s">
        <v>1777</v>
      </c>
      <c r="C143" s="96" t="s">
        <v>748</v>
      </c>
      <c r="D143" s="96" t="s">
        <v>1778</v>
      </c>
      <c r="E143" s="81" t="s">
        <v>1779</v>
      </c>
      <c r="F143" s="96" t="s">
        <v>655</v>
      </c>
      <c r="G143" s="96" t="s">
        <v>3899</v>
      </c>
      <c r="H143" s="142"/>
      <c r="I143" s="96" t="s">
        <v>1780</v>
      </c>
      <c r="J143" s="96" t="s">
        <v>1791</v>
      </c>
      <c r="K143" s="96" t="s">
        <v>1792</v>
      </c>
      <c r="L143" s="81" t="s">
        <v>1781</v>
      </c>
      <c r="M143" s="84"/>
      <c r="N143" s="81" t="s">
        <v>1782</v>
      </c>
      <c r="O143" s="162" t="s">
        <v>1793</v>
      </c>
      <c r="P143" s="96" t="s">
        <v>1784</v>
      </c>
      <c r="Q143" s="96" t="s">
        <v>1794</v>
      </c>
      <c r="R143" s="96" t="s">
        <v>2</v>
      </c>
      <c r="S143" s="96" t="s">
        <v>10</v>
      </c>
      <c r="T143" s="83" t="s">
        <v>40</v>
      </c>
      <c r="U143" s="96" t="s">
        <v>40</v>
      </c>
      <c r="V143" s="81" t="s">
        <v>1786</v>
      </c>
      <c r="W143" s="162" t="s">
        <v>1795</v>
      </c>
      <c r="X143" s="81" t="s">
        <v>1796</v>
      </c>
      <c r="Y143" s="300">
        <v>58056810</v>
      </c>
      <c r="Z143" s="182">
        <v>43698</v>
      </c>
      <c r="AA143" s="82">
        <v>44013</v>
      </c>
      <c r="AB143" s="323" t="s">
        <v>1797</v>
      </c>
      <c r="AC143" s="96" t="s">
        <v>1798</v>
      </c>
      <c r="AD143" s="167"/>
      <c r="AE143" s="165">
        <v>1</v>
      </c>
      <c r="AF143" s="418">
        <v>58056810</v>
      </c>
      <c r="AG143" s="96" t="s">
        <v>1855</v>
      </c>
      <c r="AH143" s="162"/>
      <c r="AI143" s="162"/>
      <c r="AJ143" s="162" t="s">
        <v>1790</v>
      </c>
      <c r="AK143" s="84">
        <v>30</v>
      </c>
      <c r="AL143" s="83">
        <v>2020</v>
      </c>
      <c r="AM143" s="81"/>
    </row>
    <row r="144" spans="1:43" ht="148.5" x14ac:dyDescent="0.25">
      <c r="A144" s="95" t="s">
        <v>837</v>
      </c>
      <c r="B144" s="161" t="s">
        <v>1777</v>
      </c>
      <c r="C144" s="95" t="s">
        <v>748</v>
      </c>
      <c r="D144" s="95" t="s">
        <v>1778</v>
      </c>
      <c r="E144" s="85" t="s">
        <v>1779</v>
      </c>
      <c r="F144" s="95" t="s">
        <v>655</v>
      </c>
      <c r="G144" s="95" t="s">
        <v>3899</v>
      </c>
      <c r="H144" s="143"/>
      <c r="I144" s="95" t="s">
        <v>1780</v>
      </c>
      <c r="J144" s="95" t="s">
        <v>1800</v>
      </c>
      <c r="K144" s="87">
        <v>222</v>
      </c>
      <c r="L144" s="85" t="s">
        <v>1781</v>
      </c>
      <c r="M144" s="89"/>
      <c r="N144" s="85" t="s">
        <v>1782</v>
      </c>
      <c r="O144" s="161" t="s">
        <v>1801</v>
      </c>
      <c r="P144" s="95" t="s">
        <v>1794</v>
      </c>
      <c r="Q144" s="95" t="s">
        <v>1802</v>
      </c>
      <c r="R144" s="95" t="s">
        <v>2</v>
      </c>
      <c r="S144" s="95" t="s">
        <v>10</v>
      </c>
      <c r="T144" s="87" t="s">
        <v>40</v>
      </c>
      <c r="U144" s="95" t="s">
        <v>1803</v>
      </c>
      <c r="V144" s="85" t="s">
        <v>1786</v>
      </c>
      <c r="W144" s="161" t="s">
        <v>1804</v>
      </c>
      <c r="X144" s="85" t="s">
        <v>1805</v>
      </c>
      <c r="Y144" s="299">
        <v>151666821.31</v>
      </c>
      <c r="Z144" s="188">
        <v>43698</v>
      </c>
      <c r="AA144" s="86">
        <v>44049</v>
      </c>
      <c r="AB144" s="324" t="s">
        <v>1797</v>
      </c>
      <c r="AC144" s="95" t="s">
        <v>1806</v>
      </c>
      <c r="AD144" s="168"/>
      <c r="AE144" s="102">
        <v>0.95</v>
      </c>
      <c r="AF144" s="419">
        <v>110316596.27</v>
      </c>
      <c r="AG144" s="95" t="s">
        <v>1799</v>
      </c>
      <c r="AH144" s="161"/>
      <c r="AI144" s="420"/>
      <c r="AJ144" s="85" t="s">
        <v>1790</v>
      </c>
      <c r="AK144" s="89">
        <v>60</v>
      </c>
      <c r="AL144" s="87">
        <v>2020</v>
      </c>
      <c r="AM144" s="85"/>
    </row>
    <row r="145" spans="1:39" ht="99" hidden="1" x14ac:dyDescent="0.25">
      <c r="A145" s="96" t="s">
        <v>837</v>
      </c>
      <c r="B145" s="162" t="s">
        <v>1777</v>
      </c>
      <c r="C145" s="96" t="s">
        <v>748</v>
      </c>
      <c r="D145" s="96" t="s">
        <v>1778</v>
      </c>
      <c r="E145" s="81" t="s">
        <v>1779</v>
      </c>
      <c r="F145" s="96" t="s">
        <v>655</v>
      </c>
      <c r="G145" s="96" t="s">
        <v>3899</v>
      </c>
      <c r="H145" s="142"/>
      <c r="I145" s="96" t="s">
        <v>1780</v>
      </c>
      <c r="J145" s="96" t="s">
        <v>811</v>
      </c>
      <c r="K145" s="96">
        <v>24.52</v>
      </c>
      <c r="L145" s="81" t="s">
        <v>1781</v>
      </c>
      <c r="M145" s="84"/>
      <c r="N145" s="81" t="s">
        <v>1782</v>
      </c>
      <c r="O145" s="162" t="s">
        <v>1807</v>
      </c>
      <c r="P145" s="96" t="s">
        <v>1808</v>
      </c>
      <c r="Q145" s="96" t="s">
        <v>1809</v>
      </c>
      <c r="R145" s="96" t="s">
        <v>2</v>
      </c>
      <c r="S145" s="96" t="s">
        <v>10</v>
      </c>
      <c r="T145" s="83" t="s">
        <v>1810</v>
      </c>
      <c r="U145" s="96" t="s">
        <v>1811</v>
      </c>
      <c r="V145" s="81" t="s">
        <v>1786</v>
      </c>
      <c r="W145" s="162" t="s">
        <v>1812</v>
      </c>
      <c r="X145" s="81" t="s">
        <v>1813</v>
      </c>
      <c r="Y145" s="300">
        <v>16498020</v>
      </c>
      <c r="Z145" s="182">
        <v>43698</v>
      </c>
      <c r="AA145" s="82">
        <v>44046</v>
      </c>
      <c r="AB145" s="323" t="s">
        <v>1464</v>
      </c>
      <c r="AC145" s="96" t="s">
        <v>1814</v>
      </c>
      <c r="AD145" s="167"/>
      <c r="AE145" s="165">
        <v>1</v>
      </c>
      <c r="AF145" s="418">
        <v>16498020</v>
      </c>
      <c r="AG145" s="96" t="s">
        <v>1855</v>
      </c>
      <c r="AH145" s="162" t="s">
        <v>3665</v>
      </c>
      <c r="AI145" s="162"/>
      <c r="AJ145" s="162" t="s">
        <v>1790</v>
      </c>
      <c r="AK145" s="84">
        <v>30</v>
      </c>
      <c r="AL145" s="83">
        <v>2020</v>
      </c>
      <c r="AM145" s="81"/>
    </row>
    <row r="146" spans="1:39" ht="99" hidden="1" x14ac:dyDescent="0.25">
      <c r="A146" s="96" t="s">
        <v>837</v>
      </c>
      <c r="B146" s="162" t="s">
        <v>1777</v>
      </c>
      <c r="C146" s="96" t="s">
        <v>748</v>
      </c>
      <c r="D146" s="96" t="s">
        <v>1778</v>
      </c>
      <c r="E146" s="81" t="s">
        <v>1779</v>
      </c>
      <c r="F146" s="96" t="s">
        <v>655</v>
      </c>
      <c r="G146" s="96" t="s">
        <v>3899</v>
      </c>
      <c r="H146" s="142"/>
      <c r="I146" s="96" t="s">
        <v>1780</v>
      </c>
      <c r="J146" s="96" t="s">
        <v>1791</v>
      </c>
      <c r="K146" s="96" t="s">
        <v>1815</v>
      </c>
      <c r="L146" s="81" t="s">
        <v>1781</v>
      </c>
      <c r="M146" s="84"/>
      <c r="N146" s="81" t="s">
        <v>1782</v>
      </c>
      <c r="O146" s="162" t="s">
        <v>1816</v>
      </c>
      <c r="P146" s="96" t="s">
        <v>1817</v>
      </c>
      <c r="Q146" s="96" t="s">
        <v>1818</v>
      </c>
      <c r="R146" s="96" t="s">
        <v>2</v>
      </c>
      <c r="S146" s="96" t="s">
        <v>10</v>
      </c>
      <c r="T146" s="83" t="s">
        <v>1810</v>
      </c>
      <c r="U146" s="96" t="s">
        <v>1819</v>
      </c>
      <c r="V146" s="81" t="s">
        <v>1786</v>
      </c>
      <c r="W146" s="162" t="s">
        <v>1820</v>
      </c>
      <c r="X146" s="81" t="s">
        <v>1821</v>
      </c>
      <c r="Y146" s="300">
        <v>30059336.800000001</v>
      </c>
      <c r="Z146" s="182">
        <v>43698</v>
      </c>
      <c r="AA146" s="82">
        <v>44046</v>
      </c>
      <c r="AB146" s="323" t="s">
        <v>1797</v>
      </c>
      <c r="AC146" s="96" t="s">
        <v>1822</v>
      </c>
      <c r="AD146" s="167"/>
      <c r="AE146" s="165">
        <v>1</v>
      </c>
      <c r="AF146" s="418">
        <v>30059037</v>
      </c>
      <c r="AG146" s="96" t="s">
        <v>1855</v>
      </c>
      <c r="AH146" s="162" t="s">
        <v>3665</v>
      </c>
      <c r="AI146" s="162"/>
      <c r="AJ146" s="162" t="s">
        <v>1790</v>
      </c>
      <c r="AK146" s="84">
        <v>30</v>
      </c>
      <c r="AL146" s="83">
        <v>2020</v>
      </c>
      <c r="AM146" s="81"/>
    </row>
    <row r="147" spans="1:39" ht="99" x14ac:dyDescent="0.25">
      <c r="A147" s="95" t="s">
        <v>837</v>
      </c>
      <c r="B147" s="161" t="s">
        <v>1777</v>
      </c>
      <c r="C147" s="95" t="s">
        <v>748</v>
      </c>
      <c r="D147" s="95" t="s">
        <v>1778</v>
      </c>
      <c r="E147" s="85" t="s">
        <v>1779</v>
      </c>
      <c r="F147" s="95" t="s">
        <v>655</v>
      </c>
      <c r="G147" s="95" t="s">
        <v>3899</v>
      </c>
      <c r="H147" s="143"/>
      <c r="I147" s="95" t="s">
        <v>1780</v>
      </c>
      <c r="J147" s="95" t="s">
        <v>1800</v>
      </c>
      <c r="K147" s="87">
        <v>600</v>
      </c>
      <c r="L147" s="85" t="s">
        <v>1781</v>
      </c>
      <c r="M147" s="89"/>
      <c r="N147" s="85" t="s">
        <v>1782</v>
      </c>
      <c r="O147" s="161" t="s">
        <v>1823</v>
      </c>
      <c r="P147" s="87" t="s">
        <v>1824</v>
      </c>
      <c r="Q147" s="95" t="s">
        <v>1825</v>
      </c>
      <c r="R147" s="95" t="s">
        <v>2</v>
      </c>
      <c r="S147" s="95" t="s">
        <v>10</v>
      </c>
      <c r="T147" s="87" t="s">
        <v>1810</v>
      </c>
      <c r="U147" s="95" t="s">
        <v>1826</v>
      </c>
      <c r="V147" s="85" t="s">
        <v>1786</v>
      </c>
      <c r="W147" s="161" t="s">
        <v>1827</v>
      </c>
      <c r="X147" s="85" t="s">
        <v>1828</v>
      </c>
      <c r="Y147" s="299">
        <v>205214531.09</v>
      </c>
      <c r="Z147" s="188">
        <v>43698</v>
      </c>
      <c r="AA147" s="86">
        <v>44049</v>
      </c>
      <c r="AB147" s="324" t="s">
        <v>1797</v>
      </c>
      <c r="AC147" s="95" t="s">
        <v>1806</v>
      </c>
      <c r="AD147" s="168"/>
      <c r="AE147" s="102">
        <v>0.95</v>
      </c>
      <c r="AF147" s="419">
        <v>111326702.64</v>
      </c>
      <c r="AG147" s="95" t="s">
        <v>3666</v>
      </c>
      <c r="AH147" s="161" t="s">
        <v>3665</v>
      </c>
      <c r="AI147" s="421"/>
      <c r="AJ147" s="85" t="s">
        <v>1790</v>
      </c>
      <c r="AK147" s="89">
        <v>60</v>
      </c>
      <c r="AL147" s="87">
        <v>2020</v>
      </c>
      <c r="AM147" s="85"/>
    </row>
    <row r="148" spans="1:39" ht="99" hidden="1" x14ac:dyDescent="0.25">
      <c r="A148" s="96" t="s">
        <v>837</v>
      </c>
      <c r="B148" s="162" t="s">
        <v>1777</v>
      </c>
      <c r="C148" s="96" t="s">
        <v>748</v>
      </c>
      <c r="D148" s="96" t="s">
        <v>1778</v>
      </c>
      <c r="E148" s="81" t="s">
        <v>1779</v>
      </c>
      <c r="F148" s="96" t="s">
        <v>655</v>
      </c>
      <c r="G148" s="96" t="s">
        <v>3899</v>
      </c>
      <c r="H148" s="142"/>
      <c r="I148" s="96" t="s">
        <v>1780</v>
      </c>
      <c r="J148" s="96" t="s">
        <v>1829</v>
      </c>
      <c r="K148" s="96">
        <v>148.4</v>
      </c>
      <c r="L148" s="81" t="s">
        <v>1781</v>
      </c>
      <c r="M148" s="84"/>
      <c r="N148" s="81" t="s">
        <v>1782</v>
      </c>
      <c r="O148" s="162" t="s">
        <v>1830</v>
      </c>
      <c r="P148" s="96" t="s">
        <v>1831</v>
      </c>
      <c r="Q148" s="96" t="s">
        <v>1832</v>
      </c>
      <c r="R148" s="96" t="s">
        <v>2</v>
      </c>
      <c r="S148" s="96" t="s">
        <v>10</v>
      </c>
      <c r="T148" s="83" t="s">
        <v>41</v>
      </c>
      <c r="U148" s="96" t="s">
        <v>1833</v>
      </c>
      <c r="V148" s="81" t="s">
        <v>1834</v>
      </c>
      <c r="W148" s="162" t="s">
        <v>1835</v>
      </c>
      <c r="X148" s="81" t="s">
        <v>1836</v>
      </c>
      <c r="Y148" s="300">
        <v>99726165.379999995</v>
      </c>
      <c r="Z148" s="182">
        <v>43698</v>
      </c>
      <c r="AA148" s="82">
        <v>43979</v>
      </c>
      <c r="AB148" s="323" t="s">
        <v>1797</v>
      </c>
      <c r="AC148" s="96" t="s">
        <v>1837</v>
      </c>
      <c r="AD148" s="167"/>
      <c r="AE148" s="165">
        <v>1</v>
      </c>
      <c r="AF148" s="418">
        <v>60449969.509999998</v>
      </c>
      <c r="AG148" s="96" t="s">
        <v>1855</v>
      </c>
      <c r="AH148" s="162" t="s">
        <v>3665</v>
      </c>
      <c r="AI148" s="162"/>
      <c r="AJ148" s="162" t="s">
        <v>1790</v>
      </c>
      <c r="AK148" s="84">
        <v>40</v>
      </c>
      <c r="AL148" s="83">
        <v>2020</v>
      </c>
      <c r="AM148" s="81"/>
    </row>
    <row r="149" spans="1:39" ht="99" hidden="1" x14ac:dyDescent="0.25">
      <c r="A149" s="96" t="s">
        <v>837</v>
      </c>
      <c r="B149" s="162" t="s">
        <v>1777</v>
      </c>
      <c r="C149" s="96" t="s">
        <v>748</v>
      </c>
      <c r="D149" s="96" t="s">
        <v>1778</v>
      </c>
      <c r="E149" s="81" t="s">
        <v>1779</v>
      </c>
      <c r="F149" s="96" t="s">
        <v>655</v>
      </c>
      <c r="G149" s="96" t="s">
        <v>3899</v>
      </c>
      <c r="H149" s="142"/>
      <c r="I149" s="96" t="s">
        <v>1780</v>
      </c>
      <c r="J149" s="96" t="s">
        <v>1829</v>
      </c>
      <c r="K149" s="96">
        <v>418.87</v>
      </c>
      <c r="L149" s="81" t="s">
        <v>1781</v>
      </c>
      <c r="M149" s="84"/>
      <c r="N149" s="81" t="s">
        <v>1782</v>
      </c>
      <c r="O149" s="162" t="s">
        <v>1838</v>
      </c>
      <c r="P149" s="96" t="s">
        <v>1839</v>
      </c>
      <c r="Q149" s="96" t="s">
        <v>1840</v>
      </c>
      <c r="R149" s="96" t="s">
        <v>2</v>
      </c>
      <c r="S149" s="96" t="s">
        <v>10</v>
      </c>
      <c r="T149" s="83" t="s">
        <v>1841</v>
      </c>
      <c r="U149" s="96" t="s">
        <v>1841</v>
      </c>
      <c r="V149" s="81" t="s">
        <v>1834</v>
      </c>
      <c r="W149" s="162" t="s">
        <v>1842</v>
      </c>
      <c r="X149" s="81" t="s">
        <v>1843</v>
      </c>
      <c r="Y149" s="300">
        <v>324888572.13999999</v>
      </c>
      <c r="Z149" s="182">
        <v>43698</v>
      </c>
      <c r="AA149" s="82">
        <v>43984</v>
      </c>
      <c r="AB149" s="323" t="s">
        <v>1797</v>
      </c>
      <c r="AC149" s="96" t="s">
        <v>1844</v>
      </c>
      <c r="AD149" s="167"/>
      <c r="AE149" s="165">
        <v>1</v>
      </c>
      <c r="AF149" s="418">
        <v>324882942.43000001</v>
      </c>
      <c r="AG149" s="96" t="s">
        <v>1855</v>
      </c>
      <c r="AH149" s="162" t="s">
        <v>3665</v>
      </c>
      <c r="AI149" s="162"/>
      <c r="AJ149" s="162" t="s">
        <v>1790</v>
      </c>
      <c r="AK149" s="84">
        <v>60</v>
      </c>
      <c r="AL149" s="83">
        <v>2020</v>
      </c>
      <c r="AM149" s="81"/>
    </row>
    <row r="150" spans="1:39" ht="49.5" hidden="1" x14ac:dyDescent="0.25">
      <c r="A150" s="96" t="s">
        <v>837</v>
      </c>
      <c r="B150" s="162" t="s">
        <v>1845</v>
      </c>
      <c r="C150" s="96" t="s">
        <v>748</v>
      </c>
      <c r="D150" s="96" t="s">
        <v>1778</v>
      </c>
      <c r="E150" s="81" t="s">
        <v>1846</v>
      </c>
      <c r="F150" s="96" t="s">
        <v>655</v>
      </c>
      <c r="G150" s="96" t="s">
        <v>3899</v>
      </c>
      <c r="H150" s="158">
        <v>104351000</v>
      </c>
      <c r="I150" s="96" t="s">
        <v>1780</v>
      </c>
      <c r="J150" s="83" t="s">
        <v>1848</v>
      </c>
      <c r="K150" s="83">
        <v>1</v>
      </c>
      <c r="L150" s="81" t="s">
        <v>1849</v>
      </c>
      <c r="M150" s="84"/>
      <c r="N150" s="81" t="s">
        <v>1849</v>
      </c>
      <c r="O150" s="162" t="s">
        <v>1850</v>
      </c>
      <c r="P150" s="83" t="s">
        <v>1851</v>
      </c>
      <c r="Q150" s="83"/>
      <c r="R150" s="96" t="s">
        <v>2</v>
      </c>
      <c r="S150" s="96" t="s">
        <v>10</v>
      </c>
      <c r="T150" s="83" t="s">
        <v>1810</v>
      </c>
      <c r="U150" s="96" t="s">
        <v>1810</v>
      </c>
      <c r="V150" s="81" t="s">
        <v>1786</v>
      </c>
      <c r="W150" s="162" t="s">
        <v>1852</v>
      </c>
      <c r="X150" s="81" t="s">
        <v>1853</v>
      </c>
      <c r="Y150" s="300">
        <v>14959930</v>
      </c>
      <c r="Z150" s="199">
        <v>43705</v>
      </c>
      <c r="AA150" s="82">
        <v>44011</v>
      </c>
      <c r="AB150" s="323" t="s">
        <v>1639</v>
      </c>
      <c r="AC150" s="96" t="s">
        <v>1854</v>
      </c>
      <c r="AD150" s="167"/>
      <c r="AE150" s="165">
        <v>1</v>
      </c>
      <c r="AF150" s="418">
        <v>14959930</v>
      </c>
      <c r="AG150" s="96" t="s">
        <v>3667</v>
      </c>
      <c r="AH150" s="162" t="s">
        <v>3665</v>
      </c>
      <c r="AI150" s="162"/>
      <c r="AJ150" s="162" t="s">
        <v>1856</v>
      </c>
      <c r="AK150" s="84">
        <v>15</v>
      </c>
      <c r="AL150" s="83">
        <v>2020</v>
      </c>
      <c r="AM150" s="81"/>
    </row>
    <row r="151" spans="1:39" ht="49.5" hidden="1" x14ac:dyDescent="0.25">
      <c r="A151" s="96" t="s">
        <v>837</v>
      </c>
      <c r="B151" s="162" t="s">
        <v>1845</v>
      </c>
      <c r="C151" s="96" t="s">
        <v>748</v>
      </c>
      <c r="D151" s="96" t="s">
        <v>1778</v>
      </c>
      <c r="E151" s="81" t="s">
        <v>1846</v>
      </c>
      <c r="F151" s="96" t="s">
        <v>655</v>
      </c>
      <c r="G151" s="96" t="s">
        <v>3899</v>
      </c>
      <c r="H151" s="158"/>
      <c r="I151" s="96" t="s">
        <v>1780</v>
      </c>
      <c r="J151" s="83" t="s">
        <v>1857</v>
      </c>
      <c r="K151" s="83">
        <v>1</v>
      </c>
      <c r="L151" s="81" t="s">
        <v>1849</v>
      </c>
      <c r="M151" s="84"/>
      <c r="N151" s="81" t="s">
        <v>1849</v>
      </c>
      <c r="O151" s="162" t="s">
        <v>1858</v>
      </c>
      <c r="P151" s="83" t="s">
        <v>1859</v>
      </c>
      <c r="Q151" s="83"/>
      <c r="R151" s="96" t="s">
        <v>2</v>
      </c>
      <c r="S151" s="96" t="s">
        <v>10</v>
      </c>
      <c r="T151" s="83" t="s">
        <v>1810</v>
      </c>
      <c r="U151" s="96" t="s">
        <v>1810</v>
      </c>
      <c r="V151" s="81" t="s">
        <v>1786</v>
      </c>
      <c r="W151" s="162" t="s">
        <v>1860</v>
      </c>
      <c r="X151" s="81" t="s">
        <v>1861</v>
      </c>
      <c r="Y151" s="300" t="s">
        <v>1862</v>
      </c>
      <c r="Z151" s="199">
        <v>43787</v>
      </c>
      <c r="AA151" s="82">
        <v>43979</v>
      </c>
      <c r="AB151" s="323" t="s">
        <v>1639</v>
      </c>
      <c r="AC151" s="96" t="s">
        <v>1863</v>
      </c>
      <c r="AD151" s="167"/>
      <c r="AE151" s="165">
        <v>1</v>
      </c>
      <c r="AF151" s="418">
        <v>15530095.5</v>
      </c>
      <c r="AG151" s="96" t="s">
        <v>3667</v>
      </c>
      <c r="AH151" s="162" t="s">
        <v>3665</v>
      </c>
      <c r="AI151" s="162"/>
      <c r="AJ151" s="162" t="s">
        <v>1856</v>
      </c>
      <c r="AK151" s="84">
        <v>15</v>
      </c>
      <c r="AL151" s="83">
        <v>2020</v>
      </c>
      <c r="AM151" s="81"/>
    </row>
    <row r="152" spans="1:39" ht="49.5" x14ac:dyDescent="0.25">
      <c r="A152" s="95" t="s">
        <v>837</v>
      </c>
      <c r="B152" s="161" t="s">
        <v>1845</v>
      </c>
      <c r="C152" s="95" t="s">
        <v>748</v>
      </c>
      <c r="D152" s="95" t="s">
        <v>1778</v>
      </c>
      <c r="E152" s="85" t="s">
        <v>1846</v>
      </c>
      <c r="F152" s="95" t="s">
        <v>655</v>
      </c>
      <c r="G152" s="95" t="s">
        <v>3899</v>
      </c>
      <c r="H152" s="121"/>
      <c r="I152" s="95" t="s">
        <v>1780</v>
      </c>
      <c r="J152" s="87" t="s">
        <v>1857</v>
      </c>
      <c r="K152" s="87">
        <v>1</v>
      </c>
      <c r="L152" s="85" t="s">
        <v>1849</v>
      </c>
      <c r="M152" s="89"/>
      <c r="N152" s="85" t="s">
        <v>1849</v>
      </c>
      <c r="O152" s="161" t="s">
        <v>1864</v>
      </c>
      <c r="P152" s="87" t="s">
        <v>1447</v>
      </c>
      <c r="Q152" s="87"/>
      <c r="R152" s="95" t="s">
        <v>2</v>
      </c>
      <c r="S152" s="95" t="s">
        <v>10</v>
      </c>
      <c r="T152" s="87" t="s">
        <v>40</v>
      </c>
      <c r="U152" s="95" t="s">
        <v>1865</v>
      </c>
      <c r="V152" s="85" t="s">
        <v>1786</v>
      </c>
      <c r="W152" s="161" t="s">
        <v>1866</v>
      </c>
      <c r="X152" s="85" t="s">
        <v>1867</v>
      </c>
      <c r="Y152" s="299">
        <v>22544151.800000001</v>
      </c>
      <c r="Z152" s="171">
        <v>43705</v>
      </c>
      <c r="AA152" s="86">
        <v>44036</v>
      </c>
      <c r="AB152" s="324" t="s">
        <v>1639</v>
      </c>
      <c r="AC152" s="95" t="s">
        <v>1868</v>
      </c>
      <c r="AD152" s="168"/>
      <c r="AE152" s="102">
        <v>0.95</v>
      </c>
      <c r="AF152" s="419" t="s">
        <v>855</v>
      </c>
      <c r="AG152" s="95" t="s">
        <v>3668</v>
      </c>
      <c r="AH152" s="161" t="s">
        <v>3665</v>
      </c>
      <c r="AI152" s="422"/>
      <c r="AJ152" s="85" t="s">
        <v>1856</v>
      </c>
      <c r="AK152" s="89">
        <v>15</v>
      </c>
      <c r="AL152" s="87">
        <v>2020</v>
      </c>
      <c r="AM152" s="85"/>
    </row>
    <row r="153" spans="1:39" ht="49.5" hidden="1" x14ac:dyDescent="0.25">
      <c r="A153" s="96" t="s">
        <v>837</v>
      </c>
      <c r="B153" s="162" t="s">
        <v>1845</v>
      </c>
      <c r="C153" s="96" t="s">
        <v>748</v>
      </c>
      <c r="D153" s="96" t="s">
        <v>1778</v>
      </c>
      <c r="E153" s="81" t="s">
        <v>1846</v>
      </c>
      <c r="F153" s="96" t="s">
        <v>655</v>
      </c>
      <c r="G153" s="96" t="s">
        <v>3899</v>
      </c>
      <c r="H153" s="158"/>
      <c r="I153" s="96" t="s">
        <v>1780</v>
      </c>
      <c r="J153" s="83" t="s">
        <v>1857</v>
      </c>
      <c r="K153" s="83">
        <v>1</v>
      </c>
      <c r="L153" s="81" t="s">
        <v>1849</v>
      </c>
      <c r="M153" s="84"/>
      <c r="N153" s="81" t="s">
        <v>1849</v>
      </c>
      <c r="O153" s="162" t="s">
        <v>1869</v>
      </c>
      <c r="P153" s="83" t="s">
        <v>1870</v>
      </c>
      <c r="Q153" s="83"/>
      <c r="R153" s="96" t="s">
        <v>2</v>
      </c>
      <c r="S153" s="96" t="s">
        <v>10</v>
      </c>
      <c r="T153" s="83" t="s">
        <v>1810</v>
      </c>
      <c r="U153" s="96" t="s">
        <v>1871</v>
      </c>
      <c r="V153" s="81" t="s">
        <v>1786</v>
      </c>
      <c r="W153" s="162" t="s">
        <v>1872</v>
      </c>
      <c r="X153" s="81" t="s">
        <v>1873</v>
      </c>
      <c r="Y153" s="300" t="s">
        <v>1874</v>
      </c>
      <c r="Z153" s="199">
        <v>43787</v>
      </c>
      <c r="AA153" s="82">
        <v>43984</v>
      </c>
      <c r="AB153" s="323" t="s">
        <v>1639</v>
      </c>
      <c r="AC153" s="96" t="s">
        <v>1875</v>
      </c>
      <c r="AD153" s="167"/>
      <c r="AE153" s="165">
        <v>1</v>
      </c>
      <c r="AF153" s="418">
        <v>21489960</v>
      </c>
      <c r="AG153" s="96" t="s">
        <v>3667</v>
      </c>
      <c r="AH153" s="162" t="s">
        <v>3665</v>
      </c>
      <c r="AI153" s="162"/>
      <c r="AJ153" s="162" t="s">
        <v>1856</v>
      </c>
      <c r="AK153" s="84">
        <v>15</v>
      </c>
      <c r="AL153" s="83">
        <v>2020</v>
      </c>
      <c r="AM153" s="81"/>
    </row>
    <row r="154" spans="1:39" ht="99" hidden="1" x14ac:dyDescent="0.25">
      <c r="A154" s="96" t="s">
        <v>837</v>
      </c>
      <c r="B154" s="162" t="s">
        <v>1356</v>
      </c>
      <c r="C154" s="96" t="s">
        <v>748</v>
      </c>
      <c r="D154" s="96" t="s">
        <v>1877</v>
      </c>
      <c r="E154" s="81" t="s">
        <v>1878</v>
      </c>
      <c r="F154" s="96" t="s">
        <v>655</v>
      </c>
      <c r="G154" s="96" t="s">
        <v>3899</v>
      </c>
      <c r="H154" s="158">
        <v>77219450.579999998</v>
      </c>
      <c r="I154" s="96" t="s">
        <v>3614</v>
      </c>
      <c r="J154" s="83" t="s">
        <v>1325</v>
      </c>
      <c r="K154" s="83">
        <v>20.376999999999999</v>
      </c>
      <c r="L154" s="81" t="s">
        <v>1539</v>
      </c>
      <c r="M154" s="84" t="s">
        <v>959</v>
      </c>
      <c r="N154" s="81" t="s">
        <v>1647</v>
      </c>
      <c r="O154" s="162" t="s">
        <v>3742</v>
      </c>
      <c r="P154" s="83" t="s">
        <v>1893</v>
      </c>
      <c r="Q154" s="83" t="s">
        <v>1894</v>
      </c>
      <c r="R154" s="96" t="s">
        <v>1</v>
      </c>
      <c r="S154" s="96" t="s">
        <v>1880</v>
      </c>
      <c r="T154" s="83" t="s">
        <v>1881</v>
      </c>
      <c r="U154" s="96" t="s">
        <v>3629</v>
      </c>
      <c r="V154" s="81" t="s">
        <v>3637</v>
      </c>
      <c r="W154" s="162" t="s">
        <v>1882</v>
      </c>
      <c r="X154" s="81" t="s">
        <v>1878</v>
      </c>
      <c r="Y154" s="300">
        <v>77219450.579999998</v>
      </c>
      <c r="Z154" s="199" t="s">
        <v>3643</v>
      </c>
      <c r="AA154" s="82">
        <v>44051</v>
      </c>
      <c r="AB154" s="323" t="s">
        <v>1241</v>
      </c>
      <c r="AC154" s="96" t="s">
        <v>1883</v>
      </c>
      <c r="AD154" s="165">
        <v>1</v>
      </c>
      <c r="AE154" s="165">
        <v>1</v>
      </c>
      <c r="AF154" s="165"/>
      <c r="AG154" s="96"/>
      <c r="AH154" s="162" t="s">
        <v>3814</v>
      </c>
      <c r="AI154" s="84"/>
      <c r="AJ154" s="81" t="s">
        <v>3653</v>
      </c>
      <c r="AK154" s="84">
        <v>50</v>
      </c>
      <c r="AL154" s="83">
        <v>2020</v>
      </c>
      <c r="AM154" s="81" t="s">
        <v>3654</v>
      </c>
    </row>
    <row r="155" spans="1:39" ht="99" hidden="1" x14ac:dyDescent="0.25">
      <c r="A155" s="96" t="s">
        <v>837</v>
      </c>
      <c r="B155" s="162" t="s">
        <v>1356</v>
      </c>
      <c r="C155" s="96" t="s">
        <v>748</v>
      </c>
      <c r="D155" s="96" t="s">
        <v>1877</v>
      </c>
      <c r="E155" s="81" t="s">
        <v>1884</v>
      </c>
      <c r="F155" s="96" t="s">
        <v>655</v>
      </c>
      <c r="G155" s="96" t="s">
        <v>3899</v>
      </c>
      <c r="H155" s="158">
        <v>48444500</v>
      </c>
      <c r="I155" s="96" t="s">
        <v>3616</v>
      </c>
      <c r="J155" s="83" t="s">
        <v>1325</v>
      </c>
      <c r="K155" s="83">
        <v>25.739000000000001</v>
      </c>
      <c r="L155" s="81" t="s">
        <v>1539</v>
      </c>
      <c r="M155" s="84" t="s">
        <v>959</v>
      </c>
      <c r="N155" s="81" t="s">
        <v>1647</v>
      </c>
      <c r="O155" s="162" t="s">
        <v>3743</v>
      </c>
      <c r="P155" s="83" t="s">
        <v>1895</v>
      </c>
      <c r="Q155" s="83" t="s">
        <v>1896</v>
      </c>
      <c r="R155" s="96" t="s">
        <v>1</v>
      </c>
      <c r="S155" s="96" t="s">
        <v>1885</v>
      </c>
      <c r="T155" s="83" t="s">
        <v>1886</v>
      </c>
      <c r="U155" s="96" t="s">
        <v>3630</v>
      </c>
      <c r="V155" s="81" t="s">
        <v>3636</v>
      </c>
      <c r="W155" s="162" t="s">
        <v>1887</v>
      </c>
      <c r="X155" s="81" t="s">
        <v>1884</v>
      </c>
      <c r="Y155" s="300">
        <v>48443967.009999998</v>
      </c>
      <c r="Z155" s="199" t="s">
        <v>3662</v>
      </c>
      <c r="AA155" s="82" t="s">
        <v>1888</v>
      </c>
      <c r="AB155" s="323" t="s">
        <v>1241</v>
      </c>
      <c r="AC155" s="96" t="s">
        <v>1889</v>
      </c>
      <c r="AD155" s="165">
        <v>1</v>
      </c>
      <c r="AE155" s="165">
        <v>1</v>
      </c>
      <c r="AF155" s="165"/>
      <c r="AG155" s="96"/>
      <c r="AH155" s="162" t="s">
        <v>3953</v>
      </c>
      <c r="AI155" s="84"/>
      <c r="AJ155" s="81" t="s">
        <v>3655</v>
      </c>
      <c r="AK155" s="84">
        <v>50</v>
      </c>
      <c r="AL155" s="83">
        <v>2020</v>
      </c>
      <c r="AM155" s="81" t="s">
        <v>3654</v>
      </c>
    </row>
    <row r="156" spans="1:39" ht="99" x14ac:dyDescent="0.25">
      <c r="A156" s="95" t="s">
        <v>837</v>
      </c>
      <c r="B156" s="161" t="s">
        <v>1356</v>
      </c>
      <c r="C156" s="95" t="s">
        <v>748</v>
      </c>
      <c r="D156" s="95" t="s">
        <v>1877</v>
      </c>
      <c r="E156" s="85" t="s">
        <v>1890</v>
      </c>
      <c r="F156" s="95" t="s">
        <v>655</v>
      </c>
      <c r="G156" s="95" t="s">
        <v>3899</v>
      </c>
      <c r="H156" s="121">
        <v>34200100</v>
      </c>
      <c r="I156" s="95" t="s">
        <v>3616</v>
      </c>
      <c r="J156" s="87" t="s">
        <v>1325</v>
      </c>
      <c r="K156" s="87">
        <v>11.321999999999999</v>
      </c>
      <c r="L156" s="85" t="s">
        <v>1539</v>
      </c>
      <c r="M156" s="89" t="s">
        <v>959</v>
      </c>
      <c r="N156" s="85" t="s">
        <v>1647</v>
      </c>
      <c r="O156" s="161" t="s">
        <v>3744</v>
      </c>
      <c r="P156" s="87" t="s">
        <v>1895</v>
      </c>
      <c r="Q156" s="87" t="s">
        <v>1897</v>
      </c>
      <c r="R156" s="95" t="s">
        <v>1</v>
      </c>
      <c r="S156" s="95" t="s">
        <v>1885</v>
      </c>
      <c r="T156" s="87" t="s">
        <v>1886</v>
      </c>
      <c r="U156" s="95" t="s">
        <v>3630</v>
      </c>
      <c r="V156" s="85" t="s">
        <v>3636</v>
      </c>
      <c r="W156" s="161" t="s">
        <v>1891</v>
      </c>
      <c r="X156" s="85" t="s">
        <v>1890</v>
      </c>
      <c r="Y156" s="299">
        <v>34155305</v>
      </c>
      <c r="Z156" s="171" t="s">
        <v>3662</v>
      </c>
      <c r="AA156" s="86" t="s">
        <v>1888</v>
      </c>
      <c r="AB156" s="324" t="s">
        <v>1241</v>
      </c>
      <c r="AC156" s="95" t="s">
        <v>1892</v>
      </c>
      <c r="AD156" s="168">
        <v>1</v>
      </c>
      <c r="AE156" s="102">
        <v>0.7</v>
      </c>
      <c r="AF156" s="102"/>
      <c r="AG156" s="95"/>
      <c r="AH156" s="161" t="s">
        <v>3815</v>
      </c>
      <c r="AI156" s="89"/>
      <c r="AJ156" s="85"/>
      <c r="AK156" s="89">
        <v>50</v>
      </c>
      <c r="AL156" s="87">
        <v>2020</v>
      </c>
      <c r="AM156" s="85" t="s">
        <v>3654</v>
      </c>
    </row>
    <row r="157" spans="1:39" ht="132" x14ac:dyDescent="0.25">
      <c r="A157" s="95" t="s">
        <v>1965</v>
      </c>
      <c r="B157" s="161" t="s">
        <v>3663</v>
      </c>
      <c r="C157" s="95" t="s">
        <v>748</v>
      </c>
      <c r="D157" s="95" t="s">
        <v>1877</v>
      </c>
      <c r="E157" s="85" t="s">
        <v>3639</v>
      </c>
      <c r="F157" s="95" t="s">
        <v>655</v>
      </c>
      <c r="G157" s="95" t="s">
        <v>163</v>
      </c>
      <c r="H157" s="121">
        <v>132000000</v>
      </c>
      <c r="I157" s="95" t="s">
        <v>3614</v>
      </c>
      <c r="J157" s="87" t="s">
        <v>1325</v>
      </c>
      <c r="K157" s="87">
        <v>0.28000000000000003</v>
      </c>
      <c r="L157" s="85" t="s">
        <v>1539</v>
      </c>
      <c r="M157" s="89" t="s">
        <v>959</v>
      </c>
      <c r="N157" s="85" t="s">
        <v>1539</v>
      </c>
      <c r="O157" s="161" t="s">
        <v>3622</v>
      </c>
      <c r="P157" s="87">
        <v>0</v>
      </c>
      <c r="Q157" s="87">
        <v>280</v>
      </c>
      <c r="R157" s="95" t="s">
        <v>1</v>
      </c>
      <c r="S157" s="95" t="s">
        <v>1885</v>
      </c>
      <c r="T157" s="87" t="s">
        <v>3623</v>
      </c>
      <c r="U157" s="95" t="s">
        <v>3624</v>
      </c>
      <c r="V157" s="85" t="s">
        <v>2809</v>
      </c>
      <c r="W157" s="161"/>
      <c r="X157" s="85" t="s">
        <v>3639</v>
      </c>
      <c r="Y157" s="299">
        <v>132000000</v>
      </c>
      <c r="Z157" s="171">
        <v>44075</v>
      </c>
      <c r="AA157" s="86">
        <v>44105</v>
      </c>
      <c r="AB157" s="324" t="s">
        <v>862</v>
      </c>
      <c r="AC157" s="95" t="s">
        <v>2664</v>
      </c>
      <c r="AD157" s="168"/>
      <c r="AE157" s="168">
        <v>1</v>
      </c>
      <c r="AF157" s="102"/>
      <c r="AG157" s="95"/>
      <c r="AH157" s="161"/>
      <c r="AI157" s="89"/>
      <c r="AJ157" s="85" t="s">
        <v>3649</v>
      </c>
      <c r="AK157" s="89">
        <v>40</v>
      </c>
      <c r="AL157" s="87">
        <v>2020</v>
      </c>
      <c r="AM157" s="85" t="s">
        <v>3650</v>
      </c>
    </row>
    <row r="158" spans="1:39" ht="132" hidden="1" x14ac:dyDescent="0.25">
      <c r="A158" s="203" t="s">
        <v>1965</v>
      </c>
      <c r="B158" s="90" t="s">
        <v>3663</v>
      </c>
      <c r="C158" s="97" t="s">
        <v>748</v>
      </c>
      <c r="D158" s="97" t="s">
        <v>1877</v>
      </c>
      <c r="E158" s="90" t="s">
        <v>3640</v>
      </c>
      <c r="F158" s="97" t="s">
        <v>655</v>
      </c>
      <c r="G158" s="97" t="s">
        <v>3664</v>
      </c>
      <c r="H158" s="111">
        <v>13000000000</v>
      </c>
      <c r="I158" s="92" t="s">
        <v>3615</v>
      </c>
      <c r="J158" s="97" t="s">
        <v>810</v>
      </c>
      <c r="K158" s="92">
        <v>16.600000000000001</v>
      </c>
      <c r="L158" s="94" t="s">
        <v>3619</v>
      </c>
      <c r="M158" s="204" t="s">
        <v>959</v>
      </c>
      <c r="N158" s="94" t="s">
        <v>749</v>
      </c>
      <c r="O158" s="163" t="s">
        <v>3625</v>
      </c>
      <c r="P158" s="97" t="s">
        <v>3626</v>
      </c>
      <c r="Q158" s="97" t="s">
        <v>3627</v>
      </c>
      <c r="R158" s="97" t="s">
        <v>1</v>
      </c>
      <c r="S158" s="97" t="s">
        <v>1885</v>
      </c>
      <c r="T158" s="97" t="s">
        <v>3623</v>
      </c>
      <c r="U158" s="204" t="s">
        <v>3628</v>
      </c>
      <c r="V158" s="94" t="s">
        <v>3636</v>
      </c>
      <c r="W158" s="97"/>
      <c r="X158" s="90" t="s">
        <v>3640</v>
      </c>
      <c r="Y158" s="301">
        <v>13000000000</v>
      </c>
      <c r="Z158" s="101">
        <v>43800</v>
      </c>
      <c r="AA158" s="101">
        <v>43917</v>
      </c>
      <c r="AB158" s="225" t="s">
        <v>1200</v>
      </c>
      <c r="AC158" s="97" t="s">
        <v>3647</v>
      </c>
      <c r="AD158" s="169"/>
      <c r="AE158" s="166"/>
      <c r="AF158" s="166"/>
      <c r="AG158" s="97"/>
      <c r="AH158" s="163"/>
      <c r="AI158" s="94"/>
      <c r="AJ158" s="163" t="s">
        <v>3651</v>
      </c>
      <c r="AK158" s="92">
        <v>200</v>
      </c>
      <c r="AL158" s="175" t="s">
        <v>1151</v>
      </c>
      <c r="AM158" s="90" t="s">
        <v>3652</v>
      </c>
    </row>
    <row r="159" spans="1:39" ht="66" hidden="1" x14ac:dyDescent="0.25">
      <c r="A159" s="203" t="s">
        <v>1965</v>
      </c>
      <c r="B159" s="90" t="s">
        <v>3663</v>
      </c>
      <c r="C159" s="97" t="s">
        <v>748</v>
      </c>
      <c r="D159" s="97" t="s">
        <v>1877</v>
      </c>
      <c r="E159" s="90" t="s">
        <v>3641</v>
      </c>
      <c r="F159" s="97" t="s">
        <v>655</v>
      </c>
      <c r="G159" s="97" t="s">
        <v>1186</v>
      </c>
      <c r="H159" s="111">
        <v>23000000000</v>
      </c>
      <c r="I159" s="92" t="s">
        <v>3615</v>
      </c>
      <c r="J159" s="97" t="s">
        <v>1325</v>
      </c>
      <c r="K159" s="92">
        <v>20.88</v>
      </c>
      <c r="L159" s="94" t="s">
        <v>3619</v>
      </c>
      <c r="M159" s="204" t="s">
        <v>959</v>
      </c>
      <c r="N159" s="94" t="s">
        <v>749</v>
      </c>
      <c r="O159" s="163" t="s">
        <v>3631</v>
      </c>
      <c r="P159" s="97" t="s">
        <v>758</v>
      </c>
      <c r="Q159" s="97" t="s">
        <v>3632</v>
      </c>
      <c r="R159" s="97" t="s">
        <v>1</v>
      </c>
      <c r="S159" s="97" t="s">
        <v>1885</v>
      </c>
      <c r="T159" s="97" t="s">
        <v>49</v>
      </c>
      <c r="U159" s="204" t="s">
        <v>3630</v>
      </c>
      <c r="V159" s="94" t="s">
        <v>3636</v>
      </c>
      <c r="W159" s="97"/>
      <c r="X159" s="90" t="s">
        <v>3641</v>
      </c>
      <c r="Y159" s="301">
        <v>23000000000</v>
      </c>
      <c r="Z159" s="101">
        <v>43709</v>
      </c>
      <c r="AA159" s="101">
        <v>43891</v>
      </c>
      <c r="AB159" s="225" t="s">
        <v>3644</v>
      </c>
      <c r="AC159" s="97" t="s">
        <v>3648</v>
      </c>
      <c r="AD159" s="169"/>
      <c r="AE159" s="166"/>
      <c r="AF159" s="166"/>
      <c r="AG159" s="97"/>
      <c r="AH159" s="163"/>
      <c r="AI159" s="94"/>
      <c r="AJ159" s="163" t="s">
        <v>3656</v>
      </c>
      <c r="AK159" s="92">
        <v>200</v>
      </c>
      <c r="AL159" s="175" t="s">
        <v>1151</v>
      </c>
      <c r="AM159" s="90" t="s">
        <v>3657</v>
      </c>
    </row>
    <row r="160" spans="1:39" ht="66" hidden="1" x14ac:dyDescent="0.25">
      <c r="A160" s="203" t="s">
        <v>1965</v>
      </c>
      <c r="B160" s="90" t="s">
        <v>3663</v>
      </c>
      <c r="C160" s="97" t="s">
        <v>748</v>
      </c>
      <c r="D160" s="97" t="s">
        <v>1877</v>
      </c>
      <c r="E160" s="90" t="s">
        <v>3642</v>
      </c>
      <c r="F160" s="97" t="s">
        <v>655</v>
      </c>
      <c r="G160" s="97" t="s">
        <v>163</v>
      </c>
      <c r="H160" s="111">
        <v>14000000</v>
      </c>
      <c r="I160" s="92" t="s">
        <v>3617</v>
      </c>
      <c r="J160" s="97" t="s">
        <v>3618</v>
      </c>
      <c r="K160" s="92"/>
      <c r="L160" s="94" t="s">
        <v>3620</v>
      </c>
      <c r="M160" s="204"/>
      <c r="N160" s="94"/>
      <c r="O160" s="163" t="s">
        <v>3633</v>
      </c>
      <c r="P160" s="97"/>
      <c r="Q160" s="97"/>
      <c r="R160" s="97" t="s">
        <v>1</v>
      </c>
      <c r="S160" s="97" t="s">
        <v>1885</v>
      </c>
      <c r="T160" s="97" t="s">
        <v>3623</v>
      </c>
      <c r="U160" s="204" t="s">
        <v>3634</v>
      </c>
      <c r="V160" s="94" t="s">
        <v>3638</v>
      </c>
      <c r="W160" s="97"/>
      <c r="X160" s="90" t="s">
        <v>3642</v>
      </c>
      <c r="Y160" s="301">
        <v>14000000</v>
      </c>
      <c r="Z160" s="101">
        <v>43969</v>
      </c>
      <c r="AA160" s="101">
        <v>44030</v>
      </c>
      <c r="AB160" s="225" t="s">
        <v>3645</v>
      </c>
      <c r="AC160" s="97" t="s">
        <v>2664</v>
      </c>
      <c r="AD160" s="169"/>
      <c r="AE160" s="166"/>
      <c r="AF160" s="166"/>
      <c r="AG160" s="97"/>
      <c r="AH160" s="163" t="s">
        <v>3659</v>
      </c>
      <c r="AI160" s="94"/>
      <c r="AJ160" s="163" t="s">
        <v>3658</v>
      </c>
      <c r="AK160" s="92">
        <v>5</v>
      </c>
      <c r="AL160" s="175">
        <v>2020</v>
      </c>
      <c r="AM160" s="90" t="s">
        <v>3659</v>
      </c>
    </row>
    <row r="161" spans="1:43" ht="66" hidden="1" x14ac:dyDescent="0.25">
      <c r="A161" s="203" t="s">
        <v>1965</v>
      </c>
      <c r="B161" s="90" t="s">
        <v>3663</v>
      </c>
      <c r="C161" s="97" t="s">
        <v>748</v>
      </c>
      <c r="D161" s="97" t="s">
        <v>1877</v>
      </c>
      <c r="E161" s="90" t="s">
        <v>3642</v>
      </c>
      <c r="F161" s="97" t="s">
        <v>655</v>
      </c>
      <c r="G161" s="97" t="s">
        <v>3899</v>
      </c>
      <c r="H161" s="111">
        <v>37000000</v>
      </c>
      <c r="I161" s="92" t="s">
        <v>3617</v>
      </c>
      <c r="J161" s="97" t="s">
        <v>3618</v>
      </c>
      <c r="K161" s="92"/>
      <c r="L161" s="94" t="s">
        <v>3621</v>
      </c>
      <c r="M161" s="204"/>
      <c r="N161" s="94"/>
      <c r="O161" s="163" t="s">
        <v>3635</v>
      </c>
      <c r="P161" s="97"/>
      <c r="Q161" s="97"/>
      <c r="R161" s="97" t="s">
        <v>1</v>
      </c>
      <c r="S161" s="97" t="s">
        <v>1885</v>
      </c>
      <c r="T161" s="97" t="s">
        <v>3623</v>
      </c>
      <c r="U161" s="204" t="s">
        <v>3634</v>
      </c>
      <c r="V161" s="94" t="s">
        <v>3638</v>
      </c>
      <c r="W161" s="97"/>
      <c r="X161" s="90" t="s">
        <v>3642</v>
      </c>
      <c r="Y161" s="301">
        <v>37000000</v>
      </c>
      <c r="Z161" s="101">
        <v>43983</v>
      </c>
      <c r="AA161" s="101">
        <v>44075</v>
      </c>
      <c r="AB161" s="225" t="s">
        <v>3646</v>
      </c>
      <c r="AC161" s="97" t="s">
        <v>2664</v>
      </c>
      <c r="AD161" s="169"/>
      <c r="AE161" s="166"/>
      <c r="AF161" s="166"/>
      <c r="AG161" s="97"/>
      <c r="AH161" s="163" t="s">
        <v>3661</v>
      </c>
      <c r="AI161" s="94"/>
      <c r="AJ161" s="163" t="s">
        <v>3660</v>
      </c>
      <c r="AK161" s="92">
        <v>10</v>
      </c>
      <c r="AL161" s="175">
        <v>2020</v>
      </c>
      <c r="AM161" s="90" t="s">
        <v>3661</v>
      </c>
    </row>
    <row r="162" spans="1:43" ht="93.6" customHeight="1" x14ac:dyDescent="0.25">
      <c r="A162" s="87" t="s">
        <v>1355</v>
      </c>
      <c r="B162" s="161" t="s">
        <v>1898</v>
      </c>
      <c r="C162" s="95" t="s">
        <v>748</v>
      </c>
      <c r="D162" s="95" t="s">
        <v>1899</v>
      </c>
      <c r="E162" s="85" t="s">
        <v>1900</v>
      </c>
      <c r="F162" s="87" t="s">
        <v>1901</v>
      </c>
      <c r="G162" s="95" t="s">
        <v>3899</v>
      </c>
      <c r="H162" s="112">
        <v>50000000</v>
      </c>
      <c r="I162" s="95" t="s">
        <v>1902</v>
      </c>
      <c r="J162" s="95" t="s">
        <v>1903</v>
      </c>
      <c r="K162" s="95" t="s">
        <v>1904</v>
      </c>
      <c r="L162" s="85" t="s">
        <v>1905</v>
      </c>
      <c r="M162" s="85" t="s">
        <v>1906</v>
      </c>
      <c r="N162" s="85" t="s">
        <v>1907</v>
      </c>
      <c r="O162" s="161" t="s">
        <v>1908</v>
      </c>
      <c r="P162" s="95" t="s">
        <v>1909</v>
      </c>
      <c r="Q162" s="95" t="s">
        <v>1910</v>
      </c>
      <c r="R162" s="95" t="s">
        <v>304</v>
      </c>
      <c r="S162" s="95" t="s">
        <v>1911</v>
      </c>
      <c r="T162" s="95" t="s">
        <v>67</v>
      </c>
      <c r="U162" s="95" t="s">
        <v>1912</v>
      </c>
      <c r="V162" s="85" t="s">
        <v>1913</v>
      </c>
      <c r="W162" s="85" t="s">
        <v>1914</v>
      </c>
      <c r="X162" s="85" t="s">
        <v>1900</v>
      </c>
      <c r="Y162" s="305">
        <v>46246200</v>
      </c>
      <c r="Z162" s="171">
        <v>43753</v>
      </c>
      <c r="AA162" s="89"/>
      <c r="AB162" s="324" t="s">
        <v>827</v>
      </c>
      <c r="AC162" s="95" t="s">
        <v>1915</v>
      </c>
      <c r="AD162" s="168">
        <v>0.7</v>
      </c>
      <c r="AE162" s="102">
        <v>0.75</v>
      </c>
      <c r="AF162" s="102">
        <v>0</v>
      </c>
      <c r="AG162" s="85" t="s">
        <v>991</v>
      </c>
      <c r="AH162" s="161"/>
      <c r="AI162" s="89"/>
      <c r="AJ162" s="85" t="s">
        <v>1916</v>
      </c>
      <c r="AK162" s="87">
        <v>30</v>
      </c>
      <c r="AL162" s="87">
        <v>2020</v>
      </c>
      <c r="AM162" s="85" t="s">
        <v>1917</v>
      </c>
    </row>
    <row r="163" spans="1:43" ht="93.6" hidden="1" customHeight="1" x14ac:dyDescent="0.25">
      <c r="A163" s="83" t="s">
        <v>1355</v>
      </c>
      <c r="B163" s="162" t="s">
        <v>1898</v>
      </c>
      <c r="C163" s="96" t="s">
        <v>748</v>
      </c>
      <c r="D163" s="96" t="s">
        <v>1899</v>
      </c>
      <c r="E163" s="81" t="s">
        <v>1918</v>
      </c>
      <c r="F163" s="96" t="s">
        <v>1919</v>
      </c>
      <c r="G163" s="96" t="s">
        <v>3899</v>
      </c>
      <c r="H163" s="289">
        <v>70000000</v>
      </c>
      <c r="I163" s="96" t="s">
        <v>1902</v>
      </c>
      <c r="J163" s="96" t="s">
        <v>1920</v>
      </c>
      <c r="K163" s="96" t="s">
        <v>1921</v>
      </c>
      <c r="L163" s="81" t="s">
        <v>1922</v>
      </c>
      <c r="M163" s="81" t="s">
        <v>1906</v>
      </c>
      <c r="N163" s="81" t="s">
        <v>1923</v>
      </c>
      <c r="O163" s="162" t="s">
        <v>1924</v>
      </c>
      <c r="P163" s="96" t="s">
        <v>1909</v>
      </c>
      <c r="Q163" s="96" t="s">
        <v>1925</v>
      </c>
      <c r="R163" s="96" t="s">
        <v>304</v>
      </c>
      <c r="S163" s="96" t="s">
        <v>28</v>
      </c>
      <c r="T163" s="96" t="s">
        <v>67</v>
      </c>
      <c r="U163" s="96" t="s">
        <v>1926</v>
      </c>
      <c r="V163" s="81" t="s">
        <v>1913</v>
      </c>
      <c r="W163" s="81" t="s">
        <v>1927</v>
      </c>
      <c r="X163" s="81" t="s">
        <v>1918</v>
      </c>
      <c r="Y163" s="304">
        <v>64135000</v>
      </c>
      <c r="Z163" s="199">
        <v>43753</v>
      </c>
      <c r="AA163" s="84"/>
      <c r="AB163" s="323" t="s">
        <v>827</v>
      </c>
      <c r="AC163" s="96" t="s">
        <v>1928</v>
      </c>
      <c r="AD163" s="167">
        <v>1</v>
      </c>
      <c r="AE163" s="165">
        <v>1</v>
      </c>
      <c r="AF163" s="165">
        <v>0</v>
      </c>
      <c r="AG163" s="81" t="s">
        <v>1929</v>
      </c>
      <c r="AH163" s="162" t="s">
        <v>3775</v>
      </c>
      <c r="AI163" s="84"/>
      <c r="AJ163" s="185" t="s">
        <v>1930</v>
      </c>
      <c r="AK163" s="83">
        <v>10</v>
      </c>
      <c r="AL163" s="83">
        <v>2020</v>
      </c>
      <c r="AM163" s="81" t="s">
        <v>1917</v>
      </c>
    </row>
    <row r="164" spans="1:43" ht="100.15" hidden="1" customHeight="1" x14ac:dyDescent="0.25">
      <c r="A164" s="83" t="s">
        <v>1355</v>
      </c>
      <c r="B164" s="162" t="s">
        <v>1898</v>
      </c>
      <c r="C164" s="96" t="s">
        <v>748</v>
      </c>
      <c r="D164" s="96" t="s">
        <v>1899</v>
      </c>
      <c r="E164" s="81" t="s">
        <v>1931</v>
      </c>
      <c r="F164" s="96" t="s">
        <v>1919</v>
      </c>
      <c r="G164" s="96" t="s">
        <v>3899</v>
      </c>
      <c r="H164" s="289">
        <v>72000000</v>
      </c>
      <c r="I164" s="96" t="s">
        <v>1902</v>
      </c>
      <c r="J164" s="96" t="s">
        <v>1920</v>
      </c>
      <c r="K164" s="96" t="s">
        <v>1932</v>
      </c>
      <c r="L164" s="81" t="s">
        <v>1922</v>
      </c>
      <c r="M164" s="81" t="s">
        <v>1906</v>
      </c>
      <c r="N164" s="81" t="s">
        <v>1923</v>
      </c>
      <c r="O164" s="162" t="s">
        <v>1933</v>
      </c>
      <c r="P164" s="96" t="s">
        <v>1925</v>
      </c>
      <c r="Q164" s="96" t="s">
        <v>1910</v>
      </c>
      <c r="R164" s="96" t="s">
        <v>304</v>
      </c>
      <c r="S164" s="96" t="s">
        <v>28</v>
      </c>
      <c r="T164" s="96" t="s">
        <v>67</v>
      </c>
      <c r="U164" s="96" t="s">
        <v>1926</v>
      </c>
      <c r="V164" s="81" t="s">
        <v>1913</v>
      </c>
      <c r="W164" s="81" t="s">
        <v>1934</v>
      </c>
      <c r="X164" s="81" t="s">
        <v>1931</v>
      </c>
      <c r="Y164" s="304">
        <v>64961500</v>
      </c>
      <c r="Z164" s="199">
        <v>43753</v>
      </c>
      <c r="AA164" s="84"/>
      <c r="AB164" s="323" t="s">
        <v>827</v>
      </c>
      <c r="AC164" s="96" t="s">
        <v>1915</v>
      </c>
      <c r="AD164" s="167">
        <v>1</v>
      </c>
      <c r="AE164" s="165">
        <v>1</v>
      </c>
      <c r="AF164" s="165">
        <v>0</v>
      </c>
      <c r="AG164" s="81" t="s">
        <v>1929</v>
      </c>
      <c r="AH164" s="162" t="s">
        <v>3775</v>
      </c>
      <c r="AI164" s="84"/>
      <c r="AJ164" s="185" t="s">
        <v>1930</v>
      </c>
      <c r="AK164" s="83">
        <v>10</v>
      </c>
      <c r="AL164" s="83">
        <v>2020</v>
      </c>
      <c r="AM164" s="81" t="s">
        <v>1917</v>
      </c>
    </row>
    <row r="165" spans="1:43" ht="87" customHeight="1" x14ac:dyDescent="0.25">
      <c r="A165" s="87" t="s">
        <v>1311</v>
      </c>
      <c r="B165" s="161" t="s">
        <v>1935</v>
      </c>
      <c r="C165" s="95" t="s">
        <v>748</v>
      </c>
      <c r="D165" s="95" t="s">
        <v>1936</v>
      </c>
      <c r="E165" s="85" t="s">
        <v>1937</v>
      </c>
      <c r="F165" s="208" t="s">
        <v>1938</v>
      </c>
      <c r="G165" s="95" t="s">
        <v>163</v>
      </c>
      <c r="H165" s="112">
        <v>2449434444</v>
      </c>
      <c r="I165" s="95" t="s">
        <v>1939</v>
      </c>
      <c r="J165" s="95" t="s">
        <v>1940</v>
      </c>
      <c r="K165" s="95" t="s">
        <v>1941</v>
      </c>
      <c r="L165" s="85" t="s">
        <v>1942</v>
      </c>
      <c r="M165" s="85" t="s">
        <v>1906</v>
      </c>
      <c r="N165" s="85" t="s">
        <v>1943</v>
      </c>
      <c r="O165" s="161" t="s">
        <v>1944</v>
      </c>
      <c r="P165" s="87" t="s">
        <v>1945</v>
      </c>
      <c r="Q165" s="87" t="s">
        <v>1946</v>
      </c>
      <c r="R165" s="87" t="s">
        <v>304</v>
      </c>
      <c r="S165" s="87" t="s">
        <v>28</v>
      </c>
      <c r="T165" s="87" t="s">
        <v>1947</v>
      </c>
      <c r="U165" s="95" t="s">
        <v>1948</v>
      </c>
      <c r="V165" s="85" t="s">
        <v>1913</v>
      </c>
      <c r="W165" s="85" t="s">
        <v>1949</v>
      </c>
      <c r="X165" s="85" t="s">
        <v>1950</v>
      </c>
      <c r="Y165" s="305">
        <v>2449434444</v>
      </c>
      <c r="Z165" s="87"/>
      <c r="AA165" s="86">
        <v>44032</v>
      </c>
      <c r="AB165" s="324" t="s">
        <v>989</v>
      </c>
      <c r="AC165" s="95" t="s">
        <v>1951</v>
      </c>
      <c r="AD165" s="168">
        <v>0.92</v>
      </c>
      <c r="AE165" s="102">
        <v>0.95</v>
      </c>
      <c r="AF165" s="102">
        <v>0.75</v>
      </c>
      <c r="AG165" s="85" t="s">
        <v>1952</v>
      </c>
      <c r="AH165" s="161"/>
      <c r="AI165" s="89"/>
      <c r="AJ165" s="187" t="s">
        <v>1930</v>
      </c>
      <c r="AK165" s="87">
        <v>50</v>
      </c>
      <c r="AL165" s="87">
        <v>2020</v>
      </c>
      <c r="AM165" s="85" t="s">
        <v>1917</v>
      </c>
    </row>
    <row r="166" spans="1:43" ht="87" customHeight="1" x14ac:dyDescent="0.25">
      <c r="A166" s="87" t="s">
        <v>1311</v>
      </c>
      <c r="B166" s="161" t="s">
        <v>1953</v>
      </c>
      <c r="C166" s="95" t="s">
        <v>748</v>
      </c>
      <c r="D166" s="95" t="s">
        <v>1936</v>
      </c>
      <c r="E166" s="85" t="s">
        <v>1954</v>
      </c>
      <c r="F166" s="208" t="s">
        <v>1955</v>
      </c>
      <c r="G166" s="95" t="s">
        <v>163</v>
      </c>
      <c r="H166" s="112">
        <v>2580634500</v>
      </c>
      <c r="I166" s="95" t="s">
        <v>1939</v>
      </c>
      <c r="J166" s="95" t="s">
        <v>1956</v>
      </c>
      <c r="K166" s="95" t="s">
        <v>1957</v>
      </c>
      <c r="L166" s="85" t="s">
        <v>1942</v>
      </c>
      <c r="M166" s="85" t="s">
        <v>1906</v>
      </c>
      <c r="N166" s="85" t="s">
        <v>1943</v>
      </c>
      <c r="O166" s="161" t="s">
        <v>1958</v>
      </c>
      <c r="P166" s="87" t="s">
        <v>1959</v>
      </c>
      <c r="Q166" s="87" t="s">
        <v>1960</v>
      </c>
      <c r="R166" s="87" t="s">
        <v>304</v>
      </c>
      <c r="S166" s="87" t="s">
        <v>28</v>
      </c>
      <c r="T166" s="87" t="s">
        <v>1947</v>
      </c>
      <c r="U166" s="95" t="s">
        <v>1961</v>
      </c>
      <c r="V166" s="85" t="s">
        <v>1913</v>
      </c>
      <c r="W166" s="85" t="s">
        <v>1962</v>
      </c>
      <c r="X166" s="85" t="s">
        <v>1963</v>
      </c>
      <c r="Y166" s="305">
        <v>2580634500</v>
      </c>
      <c r="Z166" s="87"/>
      <c r="AA166" s="86">
        <v>44032</v>
      </c>
      <c r="AB166" s="324" t="s">
        <v>1506</v>
      </c>
      <c r="AC166" s="95" t="s">
        <v>1964</v>
      </c>
      <c r="AD166" s="168">
        <v>0.85</v>
      </c>
      <c r="AE166" s="102">
        <v>0.9</v>
      </c>
      <c r="AF166" s="102">
        <v>0.55000000000000004</v>
      </c>
      <c r="AG166" s="85" t="s">
        <v>1952</v>
      </c>
      <c r="AH166" s="161"/>
      <c r="AI166" s="89"/>
      <c r="AJ166" s="187" t="s">
        <v>1930</v>
      </c>
      <c r="AK166" s="87">
        <v>50</v>
      </c>
      <c r="AL166" s="87">
        <v>2020</v>
      </c>
      <c r="AM166" s="85" t="s">
        <v>1917</v>
      </c>
    </row>
    <row r="167" spans="1:43" ht="115.5" hidden="1" x14ac:dyDescent="0.25">
      <c r="A167" s="96" t="s">
        <v>1965</v>
      </c>
      <c r="B167" s="81" t="s">
        <v>1966</v>
      </c>
      <c r="C167" s="96" t="s">
        <v>977</v>
      </c>
      <c r="D167" s="96" t="s">
        <v>1967</v>
      </c>
      <c r="E167" s="96" t="s">
        <v>1968</v>
      </c>
      <c r="F167" s="96" t="s">
        <v>655</v>
      </c>
      <c r="G167" s="96" t="s">
        <v>163</v>
      </c>
      <c r="H167" s="144">
        <v>651069444</v>
      </c>
      <c r="I167" s="96" t="s">
        <v>956</v>
      </c>
      <c r="J167" s="96" t="s">
        <v>3787</v>
      </c>
      <c r="K167" s="96" t="s">
        <v>1969</v>
      </c>
      <c r="L167" s="96" t="s">
        <v>752</v>
      </c>
      <c r="M167" s="201" t="s">
        <v>1361</v>
      </c>
      <c r="N167" s="96" t="s">
        <v>1970</v>
      </c>
      <c r="O167" s="162" t="s">
        <v>2043</v>
      </c>
      <c r="P167" s="83" t="s">
        <v>1971</v>
      </c>
      <c r="Q167" s="83" t="s">
        <v>1972</v>
      </c>
      <c r="R167" s="96" t="s">
        <v>306</v>
      </c>
      <c r="S167" s="96" t="s">
        <v>23</v>
      </c>
      <c r="T167" s="96" t="s">
        <v>1973</v>
      </c>
      <c r="U167" s="201" t="s">
        <v>1974</v>
      </c>
      <c r="V167" s="181"/>
      <c r="W167" s="96" t="s">
        <v>1975</v>
      </c>
      <c r="X167" s="162" t="s">
        <v>1968</v>
      </c>
      <c r="Y167" s="315">
        <v>651069444</v>
      </c>
      <c r="Z167" s="201"/>
      <c r="AA167" s="212">
        <v>43936</v>
      </c>
      <c r="AB167" s="325" t="s">
        <v>766</v>
      </c>
      <c r="AC167" s="96" t="s">
        <v>1976</v>
      </c>
      <c r="AD167" s="167">
        <v>0</v>
      </c>
      <c r="AE167" s="167">
        <v>1</v>
      </c>
      <c r="AF167" s="167">
        <v>0</v>
      </c>
      <c r="AG167" s="96" t="s">
        <v>1977</v>
      </c>
      <c r="AH167" s="181" t="s">
        <v>1978</v>
      </c>
      <c r="AI167" s="181"/>
      <c r="AJ167" s="162" t="s">
        <v>3675</v>
      </c>
      <c r="AK167" s="201">
        <v>25</v>
      </c>
      <c r="AL167" s="201" t="s">
        <v>1979</v>
      </c>
      <c r="AM167" s="181"/>
    </row>
    <row r="168" spans="1:43" ht="115.5" hidden="1" x14ac:dyDescent="0.25">
      <c r="A168" s="96" t="s">
        <v>1980</v>
      </c>
      <c r="B168" s="81" t="s">
        <v>1981</v>
      </c>
      <c r="C168" s="96" t="s">
        <v>977</v>
      </c>
      <c r="D168" s="96" t="s">
        <v>1967</v>
      </c>
      <c r="E168" s="96" t="s">
        <v>1982</v>
      </c>
      <c r="F168" s="96" t="s">
        <v>655</v>
      </c>
      <c r="G168" s="96" t="s">
        <v>3899</v>
      </c>
      <c r="H168" s="144">
        <v>55546945.399999999</v>
      </c>
      <c r="I168" s="96" t="s">
        <v>1983</v>
      </c>
      <c r="J168" s="96"/>
      <c r="K168" s="96"/>
      <c r="L168" s="96" t="s">
        <v>1984</v>
      </c>
      <c r="M168" s="201" t="s">
        <v>1361</v>
      </c>
      <c r="N168" s="96" t="s">
        <v>1985</v>
      </c>
      <c r="O168" s="162" t="s">
        <v>2044</v>
      </c>
      <c r="P168" s="96" t="s">
        <v>1986</v>
      </c>
      <c r="Q168" s="96" t="s">
        <v>1987</v>
      </c>
      <c r="R168" s="96" t="s">
        <v>306</v>
      </c>
      <c r="S168" s="96" t="s">
        <v>23</v>
      </c>
      <c r="T168" s="96" t="s">
        <v>1988</v>
      </c>
      <c r="U168" s="201" t="s">
        <v>1989</v>
      </c>
      <c r="V168" s="181"/>
      <c r="W168" s="96" t="s">
        <v>1990</v>
      </c>
      <c r="X168" s="162" t="s">
        <v>1991</v>
      </c>
      <c r="Y168" s="315">
        <v>55546945.399999999</v>
      </c>
      <c r="Z168" s="199">
        <v>43714</v>
      </c>
      <c r="AA168" s="212"/>
      <c r="AB168" s="325" t="s">
        <v>1992</v>
      </c>
      <c r="AC168" s="96" t="s">
        <v>1993</v>
      </c>
      <c r="AD168" s="167">
        <v>0.75</v>
      </c>
      <c r="AE168" s="167">
        <v>1</v>
      </c>
      <c r="AF168" s="167">
        <v>0</v>
      </c>
      <c r="AG168" s="96" t="s">
        <v>4012</v>
      </c>
      <c r="AH168" s="181" t="s">
        <v>4012</v>
      </c>
      <c r="AI168" s="181"/>
      <c r="AJ168" s="162" t="s">
        <v>1994</v>
      </c>
      <c r="AK168" s="201">
        <v>15</v>
      </c>
      <c r="AL168" s="201" t="s">
        <v>1995</v>
      </c>
      <c r="AM168" s="181"/>
    </row>
    <row r="169" spans="1:43" ht="115.5" hidden="1" x14ac:dyDescent="0.25">
      <c r="A169" s="96" t="s">
        <v>1980</v>
      </c>
      <c r="B169" s="81" t="s">
        <v>1981</v>
      </c>
      <c r="C169" s="96" t="s">
        <v>977</v>
      </c>
      <c r="D169" s="96" t="s">
        <v>1967</v>
      </c>
      <c r="E169" s="96" t="s">
        <v>1996</v>
      </c>
      <c r="F169" s="96" t="s">
        <v>655</v>
      </c>
      <c r="G169" s="96" t="s">
        <v>3899</v>
      </c>
      <c r="H169" s="144">
        <v>51112400</v>
      </c>
      <c r="I169" s="96" t="s">
        <v>1983</v>
      </c>
      <c r="J169" s="96"/>
      <c r="K169" s="96"/>
      <c r="L169" s="96" t="s">
        <v>1984</v>
      </c>
      <c r="M169" s="201" t="s">
        <v>1361</v>
      </c>
      <c r="N169" s="96" t="s">
        <v>1985</v>
      </c>
      <c r="O169" s="162" t="s">
        <v>2045</v>
      </c>
      <c r="P169" s="96" t="s">
        <v>1987</v>
      </c>
      <c r="Q169" s="96" t="s">
        <v>1997</v>
      </c>
      <c r="R169" s="96" t="s">
        <v>306</v>
      </c>
      <c r="S169" s="96" t="s">
        <v>23</v>
      </c>
      <c r="T169" s="96" t="s">
        <v>1988</v>
      </c>
      <c r="U169" s="201" t="s">
        <v>1998</v>
      </c>
      <c r="V169" s="181"/>
      <c r="W169" s="96" t="s">
        <v>1999</v>
      </c>
      <c r="X169" s="162" t="s">
        <v>2000</v>
      </c>
      <c r="Y169" s="315">
        <v>51112400</v>
      </c>
      <c r="Z169" s="199">
        <v>43714</v>
      </c>
      <c r="AA169" s="212"/>
      <c r="AB169" s="325" t="s">
        <v>1992</v>
      </c>
      <c r="AC169" s="96" t="s">
        <v>2001</v>
      </c>
      <c r="AD169" s="167">
        <v>0.4</v>
      </c>
      <c r="AE169" s="167">
        <v>1</v>
      </c>
      <c r="AF169" s="167">
        <v>0</v>
      </c>
      <c r="AG169" s="96" t="s">
        <v>4011</v>
      </c>
      <c r="AH169" s="181" t="s">
        <v>4011</v>
      </c>
      <c r="AI169" s="181"/>
      <c r="AJ169" s="162" t="s">
        <v>1994</v>
      </c>
      <c r="AK169" s="201">
        <v>15</v>
      </c>
      <c r="AL169" s="201" t="s">
        <v>1995</v>
      </c>
      <c r="AM169" s="181"/>
    </row>
    <row r="170" spans="1:43" ht="115.5" hidden="1" x14ac:dyDescent="0.25">
      <c r="A170" s="96" t="s">
        <v>1980</v>
      </c>
      <c r="B170" s="81" t="s">
        <v>1981</v>
      </c>
      <c r="C170" s="96" t="s">
        <v>977</v>
      </c>
      <c r="D170" s="96" t="s">
        <v>1967</v>
      </c>
      <c r="E170" s="96" t="s">
        <v>2002</v>
      </c>
      <c r="F170" s="96" t="s">
        <v>655</v>
      </c>
      <c r="G170" s="96" t="s">
        <v>3899</v>
      </c>
      <c r="H170" s="144">
        <v>79535020</v>
      </c>
      <c r="I170" s="96" t="s">
        <v>1983</v>
      </c>
      <c r="J170" s="96"/>
      <c r="K170" s="96"/>
      <c r="L170" s="96" t="s">
        <v>1984</v>
      </c>
      <c r="M170" s="201" t="s">
        <v>1361</v>
      </c>
      <c r="N170" s="96" t="s">
        <v>1985</v>
      </c>
      <c r="O170" s="162" t="s">
        <v>2046</v>
      </c>
      <c r="P170" s="83" t="s">
        <v>1997</v>
      </c>
      <c r="Q170" s="83" t="s">
        <v>2003</v>
      </c>
      <c r="R170" s="96" t="s">
        <v>306</v>
      </c>
      <c r="S170" s="96" t="s">
        <v>23</v>
      </c>
      <c r="T170" s="96" t="s">
        <v>1988</v>
      </c>
      <c r="U170" s="201" t="s">
        <v>1998</v>
      </c>
      <c r="V170" s="181"/>
      <c r="W170" s="96" t="s">
        <v>2004</v>
      </c>
      <c r="X170" s="162" t="s">
        <v>2005</v>
      </c>
      <c r="Y170" s="315">
        <v>79535020</v>
      </c>
      <c r="Z170" s="199">
        <v>43714</v>
      </c>
      <c r="AA170" s="212"/>
      <c r="AB170" s="325" t="s">
        <v>1992</v>
      </c>
      <c r="AC170" s="96" t="s">
        <v>2006</v>
      </c>
      <c r="AD170" s="167">
        <v>0.75</v>
      </c>
      <c r="AE170" s="167">
        <v>1</v>
      </c>
      <c r="AF170" s="167">
        <v>0</v>
      </c>
      <c r="AG170" s="96"/>
      <c r="AH170" s="181" t="s">
        <v>3782</v>
      </c>
      <c r="AI170" s="181"/>
      <c r="AJ170" s="162" t="s">
        <v>1994</v>
      </c>
      <c r="AK170" s="201">
        <v>15</v>
      </c>
      <c r="AL170" s="201" t="s">
        <v>1995</v>
      </c>
      <c r="AM170" s="181"/>
    </row>
    <row r="171" spans="1:43" ht="115.5" hidden="1" x14ac:dyDescent="0.25">
      <c r="A171" s="96" t="s">
        <v>1980</v>
      </c>
      <c r="B171" s="81" t="s">
        <v>1981</v>
      </c>
      <c r="C171" s="96" t="s">
        <v>977</v>
      </c>
      <c r="D171" s="96" t="s">
        <v>1967</v>
      </c>
      <c r="E171" s="96" t="s">
        <v>2007</v>
      </c>
      <c r="F171" s="96" t="s">
        <v>655</v>
      </c>
      <c r="G171" s="96" t="s">
        <v>3899</v>
      </c>
      <c r="H171" s="144">
        <v>157080000</v>
      </c>
      <c r="I171" s="96" t="s">
        <v>1983</v>
      </c>
      <c r="J171" s="96"/>
      <c r="K171" s="96"/>
      <c r="L171" s="96" t="s">
        <v>1984</v>
      </c>
      <c r="M171" s="201" t="s">
        <v>1361</v>
      </c>
      <c r="N171" s="96" t="s">
        <v>2008</v>
      </c>
      <c r="O171" s="162" t="s">
        <v>2047</v>
      </c>
      <c r="P171" s="83" t="s">
        <v>2009</v>
      </c>
      <c r="Q171" s="83" t="s">
        <v>2010</v>
      </c>
      <c r="R171" s="96" t="s">
        <v>306</v>
      </c>
      <c r="S171" s="96" t="s">
        <v>23</v>
      </c>
      <c r="T171" s="96" t="s">
        <v>1973</v>
      </c>
      <c r="U171" s="201" t="s">
        <v>2011</v>
      </c>
      <c r="V171" s="181"/>
      <c r="W171" s="96" t="s">
        <v>2012</v>
      </c>
      <c r="X171" s="162" t="s">
        <v>2013</v>
      </c>
      <c r="Y171" s="315">
        <v>157080000</v>
      </c>
      <c r="Z171" s="199">
        <v>43714</v>
      </c>
      <c r="AA171" s="212"/>
      <c r="AB171" s="325" t="s">
        <v>1992</v>
      </c>
      <c r="AC171" s="96" t="s">
        <v>2014</v>
      </c>
      <c r="AD171" s="167">
        <v>0.75</v>
      </c>
      <c r="AE171" s="167">
        <v>1</v>
      </c>
      <c r="AF171" s="167">
        <v>0</v>
      </c>
      <c r="AG171" s="96"/>
      <c r="AH171" s="181" t="s">
        <v>3783</v>
      </c>
      <c r="AI171" s="181"/>
      <c r="AJ171" s="162" t="s">
        <v>1994</v>
      </c>
      <c r="AK171" s="201">
        <v>15</v>
      </c>
      <c r="AL171" s="201" t="s">
        <v>1995</v>
      </c>
      <c r="AM171" s="181"/>
    </row>
    <row r="172" spans="1:43" ht="66" hidden="1" x14ac:dyDescent="0.25">
      <c r="A172" s="96" t="s">
        <v>1980</v>
      </c>
      <c r="B172" s="81" t="s">
        <v>1981</v>
      </c>
      <c r="C172" s="96" t="s">
        <v>977</v>
      </c>
      <c r="D172" s="96" t="s">
        <v>1967</v>
      </c>
      <c r="E172" s="96" t="s">
        <v>2015</v>
      </c>
      <c r="F172" s="96" t="s">
        <v>655</v>
      </c>
      <c r="G172" s="96" t="s">
        <v>3899</v>
      </c>
      <c r="H172" s="144">
        <v>104056400</v>
      </c>
      <c r="I172" s="96" t="s">
        <v>1983</v>
      </c>
      <c r="J172" s="96"/>
      <c r="K172" s="96"/>
      <c r="L172" s="96" t="s">
        <v>2016</v>
      </c>
      <c r="M172" s="201" t="s">
        <v>1361</v>
      </c>
      <c r="N172" s="96" t="s">
        <v>2017</v>
      </c>
      <c r="O172" s="162" t="s">
        <v>2048</v>
      </c>
      <c r="P172" s="83" t="s">
        <v>2010</v>
      </c>
      <c r="Q172" s="83" t="s">
        <v>2018</v>
      </c>
      <c r="R172" s="96" t="s">
        <v>306</v>
      </c>
      <c r="S172" s="96" t="s">
        <v>23</v>
      </c>
      <c r="T172" s="96" t="s">
        <v>2019</v>
      </c>
      <c r="U172" s="201" t="s">
        <v>2020</v>
      </c>
      <c r="V172" s="181"/>
      <c r="W172" s="96" t="s">
        <v>2021</v>
      </c>
      <c r="X172" s="162" t="s">
        <v>2022</v>
      </c>
      <c r="Y172" s="315">
        <v>104056400</v>
      </c>
      <c r="Z172" s="199">
        <v>43714</v>
      </c>
      <c r="AA172" s="212"/>
      <c r="AB172" s="325" t="s">
        <v>1992</v>
      </c>
      <c r="AC172" s="96" t="s">
        <v>2023</v>
      </c>
      <c r="AD172" s="167">
        <v>0.9</v>
      </c>
      <c r="AE172" s="167">
        <v>1</v>
      </c>
      <c r="AF172" s="167" t="s">
        <v>3785</v>
      </c>
      <c r="AG172" s="96"/>
      <c r="AH172" s="181" t="s">
        <v>3780</v>
      </c>
      <c r="AI172" s="181"/>
      <c r="AJ172" s="162" t="s">
        <v>1994</v>
      </c>
      <c r="AK172" s="201">
        <v>25</v>
      </c>
      <c r="AL172" s="201" t="s">
        <v>2024</v>
      </c>
      <c r="AM172" s="181"/>
    </row>
    <row r="173" spans="1:43" ht="66" x14ac:dyDescent="0.25">
      <c r="A173" s="87" t="s">
        <v>1980</v>
      </c>
      <c r="B173" s="161" t="s">
        <v>1981</v>
      </c>
      <c r="C173" s="95" t="s">
        <v>977</v>
      </c>
      <c r="D173" s="95" t="s">
        <v>1967</v>
      </c>
      <c r="E173" s="85" t="s">
        <v>2025</v>
      </c>
      <c r="F173" s="87" t="s">
        <v>655</v>
      </c>
      <c r="G173" s="95" t="s">
        <v>3899</v>
      </c>
      <c r="H173" s="145">
        <v>123030000</v>
      </c>
      <c r="I173" s="87" t="s">
        <v>1983</v>
      </c>
      <c r="J173" s="87"/>
      <c r="K173" s="87"/>
      <c r="L173" s="170" t="s">
        <v>2016</v>
      </c>
      <c r="M173" s="170" t="s">
        <v>1361</v>
      </c>
      <c r="N173" s="170" t="s">
        <v>2017</v>
      </c>
      <c r="O173" s="170" t="s">
        <v>2049</v>
      </c>
      <c r="P173" s="87" t="s">
        <v>2018</v>
      </c>
      <c r="Q173" s="87" t="s">
        <v>2026</v>
      </c>
      <c r="R173" s="87" t="s">
        <v>306</v>
      </c>
      <c r="S173" s="87" t="s">
        <v>23</v>
      </c>
      <c r="T173" s="87" t="s">
        <v>2019</v>
      </c>
      <c r="U173" s="95" t="s">
        <v>2027</v>
      </c>
      <c r="V173" s="170"/>
      <c r="W173" s="170" t="s">
        <v>2028</v>
      </c>
      <c r="X173" s="161" t="s">
        <v>2029</v>
      </c>
      <c r="Y173" s="299">
        <v>123030000</v>
      </c>
      <c r="Z173" s="171">
        <v>43714</v>
      </c>
      <c r="AA173" s="213"/>
      <c r="AB173" s="324" t="s">
        <v>1992</v>
      </c>
      <c r="AC173" s="95" t="s">
        <v>2030</v>
      </c>
      <c r="AD173" s="214">
        <v>0.5</v>
      </c>
      <c r="AE173" s="214">
        <v>0.7</v>
      </c>
      <c r="AF173" s="214">
        <v>0</v>
      </c>
      <c r="AG173" s="215" t="s">
        <v>4013</v>
      </c>
      <c r="AH173" s="161"/>
      <c r="AI173" s="161"/>
      <c r="AJ173" s="170" t="s">
        <v>1994</v>
      </c>
      <c r="AK173" s="170">
        <v>20</v>
      </c>
      <c r="AL173" s="161" t="s">
        <v>2024</v>
      </c>
      <c r="AM173" s="161"/>
    </row>
    <row r="174" spans="1:43" ht="66" hidden="1" x14ac:dyDescent="0.25">
      <c r="A174" s="96" t="s">
        <v>1980</v>
      </c>
      <c r="B174" s="81" t="s">
        <v>1981</v>
      </c>
      <c r="C174" s="96" t="s">
        <v>977</v>
      </c>
      <c r="D174" s="96" t="s">
        <v>1967</v>
      </c>
      <c r="E174" s="96" t="s">
        <v>2031</v>
      </c>
      <c r="F174" s="96" t="s">
        <v>655</v>
      </c>
      <c r="G174" s="96" t="s">
        <v>3899</v>
      </c>
      <c r="H174" s="144">
        <v>128160000</v>
      </c>
      <c r="I174" s="96" t="s">
        <v>1983</v>
      </c>
      <c r="J174" s="96"/>
      <c r="K174" s="96"/>
      <c r="L174" s="96" t="s">
        <v>2016</v>
      </c>
      <c r="M174" s="201" t="s">
        <v>1361</v>
      </c>
      <c r="N174" s="96" t="s">
        <v>2017</v>
      </c>
      <c r="O174" s="162" t="s">
        <v>2050</v>
      </c>
      <c r="P174" s="83" t="s">
        <v>2026</v>
      </c>
      <c r="Q174" s="83" t="s">
        <v>2032</v>
      </c>
      <c r="R174" s="96" t="s">
        <v>306</v>
      </c>
      <c r="S174" s="96" t="s">
        <v>23</v>
      </c>
      <c r="T174" s="96" t="s">
        <v>2019</v>
      </c>
      <c r="U174" s="201" t="s">
        <v>2033</v>
      </c>
      <c r="V174" s="181"/>
      <c r="W174" s="96" t="s">
        <v>2034</v>
      </c>
      <c r="X174" s="162" t="s">
        <v>2035</v>
      </c>
      <c r="Y174" s="315">
        <v>128160000</v>
      </c>
      <c r="Z174" s="199">
        <v>43714</v>
      </c>
      <c r="AA174" s="212"/>
      <c r="AB174" s="325" t="s">
        <v>1992</v>
      </c>
      <c r="AC174" s="96" t="s">
        <v>2036</v>
      </c>
      <c r="AD174" s="167">
        <v>0.75</v>
      </c>
      <c r="AE174" s="167">
        <v>1</v>
      </c>
      <c r="AF174" s="167">
        <v>0</v>
      </c>
      <c r="AG174" s="96"/>
      <c r="AH174" s="181" t="s">
        <v>3784</v>
      </c>
      <c r="AI174" s="181"/>
      <c r="AJ174" s="162" t="s">
        <v>1994</v>
      </c>
      <c r="AK174" s="201">
        <v>25</v>
      </c>
      <c r="AL174" s="201" t="s">
        <v>2024</v>
      </c>
      <c r="AM174" s="181"/>
    </row>
    <row r="175" spans="1:43" ht="66" hidden="1" x14ac:dyDescent="0.25">
      <c r="A175" s="96" t="s">
        <v>1980</v>
      </c>
      <c r="B175" s="81" t="s">
        <v>1981</v>
      </c>
      <c r="C175" s="96" t="s">
        <v>977</v>
      </c>
      <c r="D175" s="96" t="s">
        <v>1967</v>
      </c>
      <c r="E175" s="96" t="s">
        <v>2037</v>
      </c>
      <c r="F175" s="96" t="s">
        <v>655</v>
      </c>
      <c r="G175" s="96" t="s">
        <v>3899</v>
      </c>
      <c r="H175" s="144">
        <v>35220890</v>
      </c>
      <c r="I175" s="96" t="s">
        <v>1983</v>
      </c>
      <c r="J175" s="96"/>
      <c r="K175" s="96"/>
      <c r="L175" s="96" t="s">
        <v>1984</v>
      </c>
      <c r="M175" s="201" t="s">
        <v>1361</v>
      </c>
      <c r="N175" s="96" t="s">
        <v>2038</v>
      </c>
      <c r="O175" s="162" t="s">
        <v>2050</v>
      </c>
      <c r="P175" s="83" t="s">
        <v>2026</v>
      </c>
      <c r="Q175" s="83" t="s">
        <v>2032</v>
      </c>
      <c r="R175" s="96" t="s">
        <v>306</v>
      </c>
      <c r="S175" s="96" t="s">
        <v>23</v>
      </c>
      <c r="T175" s="96" t="s">
        <v>2019</v>
      </c>
      <c r="U175" s="201" t="s">
        <v>2033</v>
      </c>
      <c r="V175" s="181"/>
      <c r="W175" s="96" t="s">
        <v>2039</v>
      </c>
      <c r="X175" s="162" t="s">
        <v>2040</v>
      </c>
      <c r="Y175" s="315">
        <v>35220890</v>
      </c>
      <c r="Z175" s="199">
        <v>43714</v>
      </c>
      <c r="AA175" s="212"/>
      <c r="AB175" s="325" t="s">
        <v>1992</v>
      </c>
      <c r="AC175" s="96" t="s">
        <v>2041</v>
      </c>
      <c r="AD175" s="167">
        <v>0.4</v>
      </c>
      <c r="AE175" s="167">
        <v>1</v>
      </c>
      <c r="AF175" s="167">
        <v>0</v>
      </c>
      <c r="AG175" s="96"/>
      <c r="AH175" s="181" t="s">
        <v>3786</v>
      </c>
      <c r="AI175" s="181"/>
      <c r="AJ175" s="162" t="s">
        <v>1994</v>
      </c>
      <c r="AK175" s="201">
        <v>10</v>
      </c>
      <c r="AL175" s="201" t="s">
        <v>2042</v>
      </c>
      <c r="AM175" s="181"/>
      <c r="AN175" s="147"/>
      <c r="AO175" s="147"/>
      <c r="AP175" s="147"/>
      <c r="AQ175" s="147"/>
    </row>
    <row r="176" spans="1:43" s="147" customFormat="1" ht="49.5" hidden="1" x14ac:dyDescent="0.25">
      <c r="A176" s="97" t="s">
        <v>1980</v>
      </c>
      <c r="B176" s="163" t="s">
        <v>1981</v>
      </c>
      <c r="C176" s="97" t="s">
        <v>977</v>
      </c>
      <c r="D176" s="97" t="s">
        <v>1967</v>
      </c>
      <c r="E176" s="90" t="s">
        <v>3810</v>
      </c>
      <c r="F176" s="97" t="s">
        <v>655</v>
      </c>
      <c r="G176" s="97" t="s">
        <v>3899</v>
      </c>
      <c r="H176" s="146">
        <v>348900000</v>
      </c>
      <c r="I176" s="97" t="s">
        <v>1983</v>
      </c>
      <c r="J176" s="97"/>
      <c r="K176" s="97"/>
      <c r="L176" s="90"/>
      <c r="M176" s="90"/>
      <c r="N176" s="90"/>
      <c r="O176" s="163"/>
      <c r="P176" s="97"/>
      <c r="Q176" s="97"/>
      <c r="R176" s="97"/>
      <c r="S176" s="97"/>
      <c r="T176" s="97"/>
      <c r="U176" s="163"/>
      <c r="V176" s="163"/>
      <c r="W176" s="90" t="s">
        <v>3811</v>
      </c>
      <c r="X176" s="97" t="s">
        <v>3810</v>
      </c>
      <c r="Y176" s="301">
        <v>348900000</v>
      </c>
      <c r="Z176" s="206"/>
      <c r="AA176" s="206"/>
      <c r="AB176" s="326"/>
      <c r="AC176" s="97" t="s">
        <v>3781</v>
      </c>
      <c r="AD176" s="216">
        <v>0.2</v>
      </c>
      <c r="AE176" s="216">
        <v>0</v>
      </c>
      <c r="AF176" s="216"/>
      <c r="AG176" s="217" t="s">
        <v>4014</v>
      </c>
      <c r="AH176" s="163"/>
      <c r="AI176" s="90"/>
      <c r="AJ176" s="90"/>
      <c r="AK176" s="90"/>
      <c r="AL176" s="90"/>
      <c r="AM176" s="90"/>
      <c r="AN176" s="122"/>
      <c r="AO176" s="122"/>
      <c r="AP176" s="122"/>
      <c r="AQ176" s="122"/>
    </row>
    <row r="177" spans="1:43" ht="33" x14ac:dyDescent="0.25">
      <c r="A177" s="87" t="s">
        <v>1980</v>
      </c>
      <c r="B177" s="161" t="s">
        <v>1981</v>
      </c>
      <c r="C177" s="95" t="s">
        <v>977</v>
      </c>
      <c r="D177" s="95" t="s">
        <v>1967</v>
      </c>
      <c r="E177" s="85" t="s">
        <v>3812</v>
      </c>
      <c r="F177" s="87" t="s">
        <v>655</v>
      </c>
      <c r="G177" s="95" t="s">
        <v>3899</v>
      </c>
      <c r="H177" s="145">
        <v>24907500</v>
      </c>
      <c r="I177" s="87" t="s">
        <v>1983</v>
      </c>
      <c r="J177" s="87"/>
      <c r="K177" s="87"/>
      <c r="L177" s="170"/>
      <c r="M177" s="170"/>
      <c r="N177" s="170"/>
      <c r="O177" s="170"/>
      <c r="P177" s="87"/>
      <c r="Q177" s="87"/>
      <c r="R177" s="87"/>
      <c r="S177" s="87"/>
      <c r="T177" s="95"/>
      <c r="U177" s="170"/>
      <c r="V177" s="170"/>
      <c r="W177" s="170" t="s">
        <v>3813</v>
      </c>
      <c r="X177" s="95" t="s">
        <v>3812</v>
      </c>
      <c r="Y177" s="306">
        <v>24907500</v>
      </c>
      <c r="Z177" s="293"/>
      <c r="AA177" s="213"/>
      <c r="AB177" s="324"/>
      <c r="AC177" s="95" t="s">
        <v>2014</v>
      </c>
      <c r="AD177" s="214">
        <v>0.65</v>
      </c>
      <c r="AE177" s="214">
        <v>0.6</v>
      </c>
      <c r="AF177" s="214">
        <v>0</v>
      </c>
      <c r="AG177" s="215" t="s">
        <v>4014</v>
      </c>
      <c r="AH177" s="161"/>
      <c r="AI177" s="161"/>
      <c r="AJ177" s="170"/>
      <c r="AK177" s="170"/>
      <c r="AL177" s="170"/>
      <c r="AM177" s="161"/>
    </row>
    <row r="178" spans="1:43" ht="81.599999999999994" hidden="1" customHeight="1" x14ac:dyDescent="0.25">
      <c r="A178" s="96" t="s">
        <v>1980</v>
      </c>
      <c r="B178" s="81" t="s">
        <v>1981</v>
      </c>
      <c r="C178" s="96" t="s">
        <v>977</v>
      </c>
      <c r="D178" s="96" t="s">
        <v>1967</v>
      </c>
      <c r="E178" s="370" t="s">
        <v>3891</v>
      </c>
      <c r="F178" s="83" t="s">
        <v>655</v>
      </c>
      <c r="G178" s="96" t="s">
        <v>3899</v>
      </c>
      <c r="H178" s="371">
        <v>355151700</v>
      </c>
      <c r="I178" s="372" t="s">
        <v>3882</v>
      </c>
      <c r="J178" s="83"/>
      <c r="K178" s="83"/>
      <c r="L178" s="173"/>
      <c r="M178" s="173"/>
      <c r="N178" s="173"/>
      <c r="O178" s="373" t="s">
        <v>3884</v>
      </c>
      <c r="P178" s="83" t="s">
        <v>3895</v>
      </c>
      <c r="Q178" s="83"/>
      <c r="R178" s="83"/>
      <c r="S178" s="83"/>
      <c r="T178" s="96"/>
      <c r="U178" s="173"/>
      <c r="V178" s="173"/>
      <c r="W178" s="374" t="s">
        <v>3887</v>
      </c>
      <c r="X178" s="370" t="s">
        <v>3891</v>
      </c>
      <c r="Y178" s="371">
        <v>355151700</v>
      </c>
      <c r="Z178" s="375">
        <v>43971</v>
      </c>
      <c r="AA178" s="375" t="s">
        <v>3881</v>
      </c>
      <c r="AB178" s="323"/>
      <c r="AC178" s="451" t="s">
        <v>2398</v>
      </c>
      <c r="AD178" s="376">
        <v>1</v>
      </c>
      <c r="AE178" s="445">
        <v>1</v>
      </c>
      <c r="AF178" s="377">
        <v>0</v>
      </c>
      <c r="AG178" s="376"/>
      <c r="AH178" s="378" t="s">
        <v>3796</v>
      </c>
      <c r="AI178" s="162"/>
      <c r="AJ178" s="173"/>
      <c r="AK178" s="173"/>
      <c r="AL178" s="173"/>
      <c r="AM178" s="162"/>
    </row>
    <row r="179" spans="1:43" ht="103.9" hidden="1" customHeight="1" x14ac:dyDescent="0.25">
      <c r="A179" s="96" t="s">
        <v>1980</v>
      </c>
      <c r="B179" s="81" t="s">
        <v>1981</v>
      </c>
      <c r="C179" s="96" t="s">
        <v>977</v>
      </c>
      <c r="D179" s="96" t="s">
        <v>1967</v>
      </c>
      <c r="E179" s="370" t="s">
        <v>3892</v>
      </c>
      <c r="F179" s="83" t="s">
        <v>655</v>
      </c>
      <c r="G179" s="96" t="s">
        <v>3899</v>
      </c>
      <c r="H179" s="371">
        <v>22009512</v>
      </c>
      <c r="I179" s="379" t="s">
        <v>3883</v>
      </c>
      <c r="J179" s="83"/>
      <c r="K179" s="83"/>
      <c r="L179" s="173"/>
      <c r="M179" s="173"/>
      <c r="N179" s="173"/>
      <c r="O179" s="373" t="s">
        <v>3885</v>
      </c>
      <c r="P179" s="83" t="s">
        <v>3896</v>
      </c>
      <c r="Q179" s="83"/>
      <c r="R179" s="83"/>
      <c r="S179" s="83"/>
      <c r="T179" s="96"/>
      <c r="U179" s="173"/>
      <c r="V179" s="173"/>
      <c r="W179" s="374" t="s">
        <v>3888</v>
      </c>
      <c r="X179" s="370" t="s">
        <v>3892</v>
      </c>
      <c r="Y179" s="371">
        <v>22009512</v>
      </c>
      <c r="Z179" s="380">
        <v>44000</v>
      </c>
      <c r="AA179" s="375">
        <v>44061</v>
      </c>
      <c r="AB179" s="323"/>
      <c r="AC179" s="451" t="s">
        <v>2023</v>
      </c>
      <c r="AD179" s="376">
        <v>1</v>
      </c>
      <c r="AE179" s="445">
        <v>1</v>
      </c>
      <c r="AF179" s="376">
        <v>0</v>
      </c>
      <c r="AG179" s="376"/>
      <c r="AH179" s="378" t="s">
        <v>3798</v>
      </c>
      <c r="AI179" s="162"/>
      <c r="AJ179" s="173"/>
      <c r="AK179" s="173"/>
      <c r="AL179" s="173"/>
      <c r="AM179" s="162"/>
    </row>
    <row r="180" spans="1:43" ht="70.150000000000006" hidden="1" customHeight="1" x14ac:dyDescent="0.25">
      <c r="A180" s="83" t="s">
        <v>1980</v>
      </c>
      <c r="B180" s="162" t="s">
        <v>1981</v>
      </c>
      <c r="C180" s="96" t="s">
        <v>977</v>
      </c>
      <c r="D180" s="96" t="s">
        <v>1967</v>
      </c>
      <c r="E180" s="370" t="s">
        <v>3893</v>
      </c>
      <c r="F180" s="83" t="s">
        <v>655</v>
      </c>
      <c r="G180" s="96" t="s">
        <v>3899</v>
      </c>
      <c r="H180" s="371">
        <v>23386000</v>
      </c>
      <c r="I180" s="379" t="s">
        <v>3883</v>
      </c>
      <c r="J180" s="83"/>
      <c r="K180" s="83"/>
      <c r="L180" s="173"/>
      <c r="M180" s="173"/>
      <c r="N180" s="173"/>
      <c r="O180" s="373" t="s">
        <v>3886</v>
      </c>
      <c r="P180" s="83" t="s">
        <v>3897</v>
      </c>
      <c r="Q180" s="83"/>
      <c r="R180" s="83"/>
      <c r="S180" s="83"/>
      <c r="T180" s="96"/>
      <c r="U180" s="173"/>
      <c r="V180" s="173"/>
      <c r="W180" s="381" t="s">
        <v>3889</v>
      </c>
      <c r="X180" s="370" t="s">
        <v>3893</v>
      </c>
      <c r="Y180" s="371">
        <v>23386000</v>
      </c>
      <c r="Z180" s="380">
        <v>44000</v>
      </c>
      <c r="AA180" s="375">
        <v>44061</v>
      </c>
      <c r="AB180" s="323"/>
      <c r="AC180" s="451" t="s">
        <v>3880</v>
      </c>
      <c r="AD180" s="376">
        <v>1</v>
      </c>
      <c r="AE180" s="445">
        <v>1</v>
      </c>
      <c r="AF180" s="376">
        <v>0</v>
      </c>
      <c r="AG180" s="376"/>
      <c r="AH180" s="378" t="s">
        <v>3798</v>
      </c>
      <c r="AI180" s="162"/>
      <c r="AJ180" s="173"/>
      <c r="AK180" s="173"/>
      <c r="AL180" s="173"/>
      <c r="AM180" s="162"/>
    </row>
    <row r="181" spans="1:43" ht="43.9" hidden="1" customHeight="1" x14ac:dyDescent="0.25">
      <c r="A181" s="83" t="s">
        <v>1980</v>
      </c>
      <c r="B181" s="162" t="s">
        <v>1981</v>
      </c>
      <c r="C181" s="96" t="s">
        <v>977</v>
      </c>
      <c r="D181" s="96" t="s">
        <v>1967</v>
      </c>
      <c r="E181" s="370" t="s">
        <v>3894</v>
      </c>
      <c r="F181" s="83" t="s">
        <v>655</v>
      </c>
      <c r="G181" s="96" t="s">
        <v>3899</v>
      </c>
      <c r="H181" s="371">
        <v>128927192.40000001</v>
      </c>
      <c r="I181" s="379" t="s">
        <v>3883</v>
      </c>
      <c r="J181" s="83"/>
      <c r="K181" s="83"/>
      <c r="L181" s="173"/>
      <c r="M181" s="173"/>
      <c r="N181" s="173"/>
      <c r="O181" s="173"/>
      <c r="P181" s="83" t="s">
        <v>3898</v>
      </c>
      <c r="Q181" s="83"/>
      <c r="R181" s="83"/>
      <c r="S181" s="83"/>
      <c r="T181" s="96"/>
      <c r="U181" s="173"/>
      <c r="V181" s="173"/>
      <c r="W181" s="381" t="s">
        <v>3890</v>
      </c>
      <c r="X181" s="370" t="s">
        <v>3894</v>
      </c>
      <c r="Y181" s="371">
        <v>128927192.40000001</v>
      </c>
      <c r="Z181" s="380">
        <v>44000</v>
      </c>
      <c r="AA181" s="375">
        <v>44061</v>
      </c>
      <c r="AB181" s="323"/>
      <c r="AC181" s="451" t="s">
        <v>2376</v>
      </c>
      <c r="AD181" s="376">
        <v>1</v>
      </c>
      <c r="AE181" s="445">
        <v>1</v>
      </c>
      <c r="AF181" s="376">
        <v>0</v>
      </c>
      <c r="AG181" s="376"/>
      <c r="AH181" s="378" t="s">
        <v>3804</v>
      </c>
      <c r="AI181" s="162"/>
      <c r="AJ181" s="173"/>
      <c r="AK181" s="173"/>
      <c r="AL181" s="173"/>
      <c r="AM181" s="162"/>
    </row>
    <row r="182" spans="1:43" ht="82.5" x14ac:dyDescent="0.25">
      <c r="A182" s="87">
        <v>387</v>
      </c>
      <c r="B182" s="161" t="s">
        <v>2067</v>
      </c>
      <c r="C182" s="95" t="s">
        <v>2068</v>
      </c>
      <c r="D182" s="95" t="s">
        <v>2069</v>
      </c>
      <c r="E182" s="85" t="s">
        <v>2070</v>
      </c>
      <c r="F182" s="87" t="s">
        <v>655</v>
      </c>
      <c r="G182" s="95" t="s">
        <v>163</v>
      </c>
      <c r="H182" s="145">
        <v>52402286.030000001</v>
      </c>
      <c r="I182" s="87" t="s">
        <v>2071</v>
      </c>
      <c r="J182" s="87" t="s">
        <v>2072</v>
      </c>
      <c r="K182" s="87">
        <v>150</v>
      </c>
      <c r="L182" s="170"/>
      <c r="M182" s="170"/>
      <c r="N182" s="170"/>
      <c r="O182" s="170"/>
      <c r="P182" s="87" t="s">
        <v>2073</v>
      </c>
      <c r="Q182" s="87"/>
      <c r="R182" s="87" t="s">
        <v>307</v>
      </c>
      <c r="S182" s="87" t="s">
        <v>2074</v>
      </c>
      <c r="T182" s="95" t="s">
        <v>2075</v>
      </c>
      <c r="U182" s="170" t="s">
        <v>2075</v>
      </c>
      <c r="V182" s="170" t="s">
        <v>2076</v>
      </c>
      <c r="W182" s="170" t="s">
        <v>2077</v>
      </c>
      <c r="X182" s="95" t="s">
        <v>2070</v>
      </c>
      <c r="Y182" s="306">
        <v>52402286.030000001</v>
      </c>
      <c r="Z182" s="293"/>
      <c r="AA182" s="213"/>
      <c r="AB182" s="324" t="s">
        <v>2078</v>
      </c>
      <c r="AC182" s="95" t="s">
        <v>2079</v>
      </c>
      <c r="AD182" s="214"/>
      <c r="AE182" s="214">
        <v>0.4</v>
      </c>
      <c r="AF182" s="214">
        <v>0.4</v>
      </c>
      <c r="AG182" s="215">
        <v>1</v>
      </c>
      <c r="AH182" s="161"/>
      <c r="AI182" s="161"/>
      <c r="AJ182" s="170"/>
      <c r="AK182" s="170"/>
      <c r="AL182" s="170"/>
      <c r="AM182" s="161"/>
    </row>
    <row r="183" spans="1:43" ht="82.5" x14ac:dyDescent="0.25">
      <c r="A183" s="87">
        <v>387</v>
      </c>
      <c r="B183" s="161" t="s">
        <v>2067</v>
      </c>
      <c r="C183" s="95" t="s">
        <v>2068</v>
      </c>
      <c r="D183" s="95" t="s">
        <v>2069</v>
      </c>
      <c r="E183" s="85" t="s">
        <v>2080</v>
      </c>
      <c r="F183" s="87" t="s">
        <v>655</v>
      </c>
      <c r="G183" s="95" t="s">
        <v>163</v>
      </c>
      <c r="H183" s="145">
        <v>96627189.340000004</v>
      </c>
      <c r="I183" s="87" t="s">
        <v>2071</v>
      </c>
      <c r="J183" s="87" t="s">
        <v>2072</v>
      </c>
      <c r="K183" s="87">
        <v>150</v>
      </c>
      <c r="L183" s="170"/>
      <c r="M183" s="170"/>
      <c r="N183" s="170"/>
      <c r="O183" s="170"/>
      <c r="P183" s="87" t="s">
        <v>2081</v>
      </c>
      <c r="Q183" s="87"/>
      <c r="R183" s="87" t="s">
        <v>307</v>
      </c>
      <c r="S183" s="87" t="s">
        <v>2074</v>
      </c>
      <c r="T183" s="95" t="s">
        <v>2075</v>
      </c>
      <c r="U183" s="170" t="s">
        <v>2075</v>
      </c>
      <c r="V183" s="170" t="s">
        <v>2076</v>
      </c>
      <c r="W183" s="170" t="s">
        <v>2082</v>
      </c>
      <c r="X183" s="95" t="s">
        <v>2080</v>
      </c>
      <c r="Y183" s="306">
        <v>96627189.340000004</v>
      </c>
      <c r="Z183" s="293"/>
      <c r="AA183" s="213"/>
      <c r="AB183" s="324" t="s">
        <v>2078</v>
      </c>
      <c r="AC183" s="95" t="s">
        <v>2083</v>
      </c>
      <c r="AD183" s="214"/>
      <c r="AE183" s="214">
        <v>0.42</v>
      </c>
      <c r="AF183" s="214">
        <v>0.42</v>
      </c>
      <c r="AG183" s="215">
        <v>1</v>
      </c>
      <c r="AH183" s="161"/>
      <c r="AI183" s="161"/>
      <c r="AJ183" s="170"/>
      <c r="AK183" s="170"/>
      <c r="AL183" s="170"/>
      <c r="AM183" s="161"/>
    </row>
    <row r="184" spans="1:43" ht="82.5" x14ac:dyDescent="0.25">
      <c r="A184" s="87">
        <v>387</v>
      </c>
      <c r="B184" s="161" t="s">
        <v>2067</v>
      </c>
      <c r="C184" s="95" t="s">
        <v>2068</v>
      </c>
      <c r="D184" s="95" t="s">
        <v>2069</v>
      </c>
      <c r="E184" s="85" t="s">
        <v>2084</v>
      </c>
      <c r="F184" s="87" t="s">
        <v>655</v>
      </c>
      <c r="G184" s="95" t="s">
        <v>163</v>
      </c>
      <c r="H184" s="145">
        <v>82946166.760000005</v>
      </c>
      <c r="I184" s="87" t="s">
        <v>2071</v>
      </c>
      <c r="J184" s="87" t="s">
        <v>2072</v>
      </c>
      <c r="K184" s="87">
        <v>130</v>
      </c>
      <c r="L184" s="170"/>
      <c r="M184" s="170"/>
      <c r="N184" s="170"/>
      <c r="O184" s="170"/>
      <c r="P184" s="87" t="s">
        <v>2085</v>
      </c>
      <c r="Q184" s="87"/>
      <c r="R184" s="87" t="s">
        <v>307</v>
      </c>
      <c r="S184" s="87" t="s">
        <v>2074</v>
      </c>
      <c r="T184" s="95" t="s">
        <v>2075</v>
      </c>
      <c r="U184" s="170" t="s">
        <v>2075</v>
      </c>
      <c r="V184" s="170" t="s">
        <v>2076</v>
      </c>
      <c r="W184" s="170" t="s">
        <v>2086</v>
      </c>
      <c r="X184" s="95" t="s">
        <v>2084</v>
      </c>
      <c r="Y184" s="306">
        <v>82946166.760000005</v>
      </c>
      <c r="Z184" s="293"/>
      <c r="AA184" s="213"/>
      <c r="AB184" s="324" t="s">
        <v>2078</v>
      </c>
      <c r="AC184" s="95" t="s">
        <v>2083</v>
      </c>
      <c r="AD184" s="214"/>
      <c r="AE184" s="214">
        <v>0.5</v>
      </c>
      <c r="AF184" s="214">
        <v>0.5</v>
      </c>
      <c r="AG184" s="215">
        <v>1</v>
      </c>
      <c r="AH184" s="161"/>
      <c r="AI184" s="161"/>
      <c r="AJ184" s="170"/>
      <c r="AK184" s="170"/>
      <c r="AL184" s="170"/>
      <c r="AM184" s="161"/>
    </row>
    <row r="185" spans="1:43" ht="66" x14ac:dyDescent="0.25">
      <c r="A185" s="87">
        <v>387</v>
      </c>
      <c r="B185" s="161" t="s">
        <v>2067</v>
      </c>
      <c r="C185" s="95" t="s">
        <v>2068</v>
      </c>
      <c r="D185" s="95" t="s">
        <v>2069</v>
      </c>
      <c r="E185" s="85" t="s">
        <v>2087</v>
      </c>
      <c r="F185" s="87" t="s">
        <v>655</v>
      </c>
      <c r="G185" s="95" t="s">
        <v>163</v>
      </c>
      <c r="H185" s="145">
        <v>139949123.84</v>
      </c>
      <c r="I185" s="87" t="s">
        <v>2071</v>
      </c>
      <c r="J185" s="87" t="s">
        <v>2072</v>
      </c>
      <c r="K185" s="87">
        <v>340</v>
      </c>
      <c r="L185" s="170"/>
      <c r="M185" s="170"/>
      <c r="N185" s="170"/>
      <c r="O185" s="170"/>
      <c r="P185" s="87" t="s">
        <v>2088</v>
      </c>
      <c r="Q185" s="87"/>
      <c r="R185" s="87" t="s">
        <v>307</v>
      </c>
      <c r="S185" s="87" t="s">
        <v>2074</v>
      </c>
      <c r="T185" s="95" t="s">
        <v>2089</v>
      </c>
      <c r="U185" s="170" t="s">
        <v>2089</v>
      </c>
      <c r="V185" s="170" t="s">
        <v>2090</v>
      </c>
      <c r="W185" s="170" t="s">
        <v>2091</v>
      </c>
      <c r="X185" s="95" t="s">
        <v>2087</v>
      </c>
      <c r="Y185" s="306">
        <v>139949123.84</v>
      </c>
      <c r="Z185" s="293"/>
      <c r="AA185" s="213"/>
      <c r="AB185" s="324" t="s">
        <v>2092</v>
      </c>
      <c r="AC185" s="95" t="s">
        <v>2093</v>
      </c>
      <c r="AD185" s="214"/>
      <c r="AE185" s="214">
        <v>0.63</v>
      </c>
      <c r="AF185" s="214">
        <v>0.63</v>
      </c>
      <c r="AG185" s="215">
        <v>0.83</v>
      </c>
      <c r="AH185" s="161"/>
      <c r="AI185" s="161"/>
      <c r="AJ185" s="170"/>
      <c r="AK185" s="170"/>
      <c r="AL185" s="170"/>
      <c r="AM185" s="161"/>
    </row>
    <row r="186" spans="1:43" ht="132" hidden="1" x14ac:dyDescent="0.25">
      <c r="A186" s="83" t="s">
        <v>837</v>
      </c>
      <c r="B186" s="81" t="s">
        <v>2094</v>
      </c>
      <c r="C186" s="96" t="s">
        <v>2068</v>
      </c>
      <c r="D186" s="96" t="s">
        <v>2069</v>
      </c>
      <c r="E186" s="81" t="s">
        <v>2095</v>
      </c>
      <c r="F186" s="83" t="s">
        <v>655</v>
      </c>
      <c r="G186" s="96" t="s">
        <v>3899</v>
      </c>
      <c r="H186" s="116" t="s">
        <v>2096</v>
      </c>
      <c r="I186" s="96" t="s">
        <v>2097</v>
      </c>
      <c r="J186" s="96" t="s">
        <v>1231</v>
      </c>
      <c r="K186" s="83">
        <v>3.7</v>
      </c>
      <c r="L186" s="96"/>
      <c r="M186" s="84"/>
      <c r="N186" s="96"/>
      <c r="O186" s="162" t="s">
        <v>3793</v>
      </c>
      <c r="P186" s="83" t="s">
        <v>1895</v>
      </c>
      <c r="Q186" s="83" t="s">
        <v>2098</v>
      </c>
      <c r="R186" s="83" t="s">
        <v>307</v>
      </c>
      <c r="S186" s="83" t="s">
        <v>2074</v>
      </c>
      <c r="T186" s="383" t="s">
        <v>2099</v>
      </c>
      <c r="U186" s="96" t="s">
        <v>2099</v>
      </c>
      <c r="V186" s="81" t="s">
        <v>2100</v>
      </c>
      <c r="W186" s="84" t="s">
        <v>2101</v>
      </c>
      <c r="X186" s="387" t="s">
        <v>2095</v>
      </c>
      <c r="Y186" s="304" t="s">
        <v>2096</v>
      </c>
      <c r="Z186" s="199">
        <v>43769</v>
      </c>
      <c r="AA186" s="82"/>
      <c r="AB186" s="323" t="s">
        <v>862</v>
      </c>
      <c r="AC186" s="96" t="s">
        <v>2102</v>
      </c>
      <c r="AD186" s="167"/>
      <c r="AE186" s="165">
        <v>1</v>
      </c>
      <c r="AF186" s="165">
        <v>1</v>
      </c>
      <c r="AG186" s="165">
        <v>1</v>
      </c>
      <c r="AH186" s="162"/>
      <c r="AI186" s="84"/>
      <c r="AJ186" s="81"/>
      <c r="AK186" s="83"/>
      <c r="AL186" s="83"/>
      <c r="AM186" s="81"/>
    </row>
    <row r="187" spans="1:43" ht="132" hidden="1" x14ac:dyDescent="0.25">
      <c r="A187" s="83" t="s">
        <v>837</v>
      </c>
      <c r="B187" s="81" t="s">
        <v>2094</v>
      </c>
      <c r="C187" s="96" t="s">
        <v>2068</v>
      </c>
      <c r="D187" s="96" t="s">
        <v>2069</v>
      </c>
      <c r="E187" s="81" t="s">
        <v>2103</v>
      </c>
      <c r="F187" s="83" t="s">
        <v>655</v>
      </c>
      <c r="G187" s="96" t="s">
        <v>3899</v>
      </c>
      <c r="H187" s="116" t="s">
        <v>2104</v>
      </c>
      <c r="I187" s="96" t="s">
        <v>2097</v>
      </c>
      <c r="J187" s="96" t="s">
        <v>1231</v>
      </c>
      <c r="K187" s="83">
        <v>33</v>
      </c>
      <c r="L187" s="96"/>
      <c r="M187" s="84"/>
      <c r="N187" s="96"/>
      <c r="O187" s="162" t="s">
        <v>3792</v>
      </c>
      <c r="P187" s="83" t="s">
        <v>1895</v>
      </c>
      <c r="Q187" s="83" t="s">
        <v>2105</v>
      </c>
      <c r="R187" s="83" t="s">
        <v>307</v>
      </c>
      <c r="S187" s="83" t="s">
        <v>2074</v>
      </c>
      <c r="T187" s="383" t="s">
        <v>71</v>
      </c>
      <c r="U187" s="96" t="s">
        <v>2106</v>
      </c>
      <c r="V187" s="81" t="s">
        <v>2107</v>
      </c>
      <c r="W187" s="84" t="s">
        <v>2108</v>
      </c>
      <c r="X187" s="387" t="s">
        <v>2103</v>
      </c>
      <c r="Y187" s="304" t="s">
        <v>2104</v>
      </c>
      <c r="Z187" s="199">
        <v>43769</v>
      </c>
      <c r="AA187" s="82"/>
      <c r="AB187" s="323" t="s">
        <v>862</v>
      </c>
      <c r="AC187" s="96" t="s">
        <v>2109</v>
      </c>
      <c r="AD187" s="167"/>
      <c r="AE187" s="165">
        <v>1</v>
      </c>
      <c r="AF187" s="165">
        <v>1</v>
      </c>
      <c r="AG187" s="165">
        <v>1</v>
      </c>
      <c r="AH187" s="162"/>
      <c r="AI187" s="84"/>
      <c r="AJ187" s="81"/>
      <c r="AK187" s="83"/>
      <c r="AL187" s="83"/>
      <c r="AM187" s="81"/>
    </row>
    <row r="188" spans="1:43" ht="132" hidden="1" x14ac:dyDescent="0.25">
      <c r="A188" s="83" t="s">
        <v>837</v>
      </c>
      <c r="B188" s="81" t="s">
        <v>2094</v>
      </c>
      <c r="C188" s="96" t="s">
        <v>2068</v>
      </c>
      <c r="D188" s="96" t="s">
        <v>2069</v>
      </c>
      <c r="E188" s="81" t="s">
        <v>2110</v>
      </c>
      <c r="F188" s="83" t="s">
        <v>655</v>
      </c>
      <c r="G188" s="96" t="s">
        <v>3899</v>
      </c>
      <c r="H188" s="116" t="s">
        <v>2111</v>
      </c>
      <c r="I188" s="96" t="s">
        <v>2097</v>
      </c>
      <c r="J188" s="96" t="s">
        <v>1231</v>
      </c>
      <c r="K188" s="83">
        <v>33</v>
      </c>
      <c r="L188" s="96"/>
      <c r="M188" s="84"/>
      <c r="N188" s="96"/>
      <c r="O188" s="162" t="s">
        <v>3791</v>
      </c>
      <c r="P188" s="83" t="s">
        <v>2105</v>
      </c>
      <c r="Q188" s="83" t="s">
        <v>2112</v>
      </c>
      <c r="R188" s="83" t="s">
        <v>307</v>
      </c>
      <c r="S188" s="83" t="s">
        <v>2074</v>
      </c>
      <c r="T188" s="383" t="s">
        <v>71</v>
      </c>
      <c r="U188" s="96" t="s">
        <v>2113</v>
      </c>
      <c r="V188" s="81" t="s">
        <v>2107</v>
      </c>
      <c r="W188" s="84" t="s">
        <v>2114</v>
      </c>
      <c r="X188" s="387" t="s">
        <v>2110</v>
      </c>
      <c r="Y188" s="304" t="s">
        <v>2111</v>
      </c>
      <c r="Z188" s="199">
        <v>43769</v>
      </c>
      <c r="AA188" s="82"/>
      <c r="AB188" s="323" t="s">
        <v>862</v>
      </c>
      <c r="AC188" s="96" t="s">
        <v>2115</v>
      </c>
      <c r="AD188" s="167"/>
      <c r="AE188" s="165">
        <v>1</v>
      </c>
      <c r="AF188" s="165">
        <v>1</v>
      </c>
      <c r="AG188" s="165">
        <v>1</v>
      </c>
      <c r="AH188" s="162"/>
      <c r="AI188" s="84"/>
      <c r="AJ188" s="81"/>
      <c r="AK188" s="83"/>
      <c r="AL188" s="83"/>
      <c r="AM188" s="81"/>
    </row>
    <row r="189" spans="1:43" ht="132" hidden="1" x14ac:dyDescent="0.25">
      <c r="A189" s="83" t="s">
        <v>837</v>
      </c>
      <c r="B189" s="81" t="s">
        <v>2094</v>
      </c>
      <c r="C189" s="96" t="s">
        <v>2068</v>
      </c>
      <c r="D189" s="96" t="s">
        <v>2069</v>
      </c>
      <c r="E189" s="81" t="s">
        <v>2116</v>
      </c>
      <c r="F189" s="83" t="s">
        <v>655</v>
      </c>
      <c r="G189" s="96" t="s">
        <v>3899</v>
      </c>
      <c r="H189" s="116" t="s">
        <v>2117</v>
      </c>
      <c r="I189" s="96" t="s">
        <v>2097</v>
      </c>
      <c r="J189" s="96" t="s">
        <v>1231</v>
      </c>
      <c r="K189" s="83">
        <v>31.766999999999999</v>
      </c>
      <c r="L189" s="96"/>
      <c r="M189" s="84"/>
      <c r="N189" s="96"/>
      <c r="O189" s="162" t="s">
        <v>3790</v>
      </c>
      <c r="P189" s="83" t="s">
        <v>2112</v>
      </c>
      <c r="Q189" s="83" t="s">
        <v>2118</v>
      </c>
      <c r="R189" s="83" t="s">
        <v>307</v>
      </c>
      <c r="S189" s="83" t="s">
        <v>2074</v>
      </c>
      <c r="T189" s="383" t="s">
        <v>2075</v>
      </c>
      <c r="U189" s="96" t="s">
        <v>2119</v>
      </c>
      <c r="V189" s="81" t="s">
        <v>2107</v>
      </c>
      <c r="W189" s="84" t="s">
        <v>2120</v>
      </c>
      <c r="X189" s="387" t="s">
        <v>2116</v>
      </c>
      <c r="Y189" s="304" t="s">
        <v>2117</v>
      </c>
      <c r="Z189" s="199">
        <v>43769</v>
      </c>
      <c r="AA189" s="82"/>
      <c r="AB189" s="323" t="s">
        <v>862</v>
      </c>
      <c r="AC189" s="96" t="s">
        <v>189</v>
      </c>
      <c r="AD189" s="167"/>
      <c r="AE189" s="165">
        <v>1</v>
      </c>
      <c r="AF189" s="165">
        <v>1</v>
      </c>
      <c r="AG189" s="165">
        <v>1</v>
      </c>
      <c r="AH189" s="162"/>
      <c r="AI189" s="84"/>
      <c r="AJ189" s="81"/>
      <c r="AK189" s="83"/>
      <c r="AL189" s="83"/>
      <c r="AM189" s="81"/>
    </row>
    <row r="190" spans="1:43" ht="132" hidden="1" x14ac:dyDescent="0.25">
      <c r="A190" s="83" t="s">
        <v>837</v>
      </c>
      <c r="B190" s="81" t="s">
        <v>2094</v>
      </c>
      <c r="C190" s="96" t="s">
        <v>2068</v>
      </c>
      <c r="D190" s="96" t="s">
        <v>2069</v>
      </c>
      <c r="E190" s="81" t="s">
        <v>2121</v>
      </c>
      <c r="F190" s="83" t="s">
        <v>655</v>
      </c>
      <c r="G190" s="96" t="s">
        <v>3899</v>
      </c>
      <c r="H190" s="116" t="s">
        <v>2122</v>
      </c>
      <c r="I190" s="96" t="s">
        <v>2097</v>
      </c>
      <c r="J190" s="96" t="s">
        <v>1231</v>
      </c>
      <c r="K190" s="83">
        <v>12</v>
      </c>
      <c r="L190" s="96"/>
      <c r="M190" s="84"/>
      <c r="N190" s="96"/>
      <c r="O190" s="162" t="s">
        <v>3789</v>
      </c>
      <c r="P190" s="83" t="s">
        <v>1895</v>
      </c>
      <c r="Q190" s="83" t="s">
        <v>2123</v>
      </c>
      <c r="R190" s="83" t="s">
        <v>307</v>
      </c>
      <c r="S190" s="83" t="s">
        <v>2074</v>
      </c>
      <c r="T190" s="383" t="s">
        <v>2124</v>
      </c>
      <c r="U190" s="96" t="s">
        <v>2124</v>
      </c>
      <c r="V190" s="81" t="s">
        <v>2125</v>
      </c>
      <c r="W190" s="84" t="s">
        <v>2126</v>
      </c>
      <c r="X190" s="387" t="s">
        <v>2121</v>
      </c>
      <c r="Y190" s="304" t="s">
        <v>2122</v>
      </c>
      <c r="Z190" s="199">
        <v>43769</v>
      </c>
      <c r="AA190" s="82"/>
      <c r="AB190" s="323" t="s">
        <v>862</v>
      </c>
      <c r="AC190" s="96" t="s">
        <v>2127</v>
      </c>
      <c r="AD190" s="167"/>
      <c r="AE190" s="165">
        <v>1</v>
      </c>
      <c r="AF190" s="165">
        <v>1</v>
      </c>
      <c r="AG190" s="165">
        <v>1</v>
      </c>
      <c r="AH190" s="162"/>
      <c r="AI190" s="84"/>
      <c r="AJ190" s="81"/>
      <c r="AK190" s="83"/>
      <c r="AL190" s="83"/>
      <c r="AM190" s="81"/>
    </row>
    <row r="191" spans="1:43" ht="82.5" x14ac:dyDescent="0.25">
      <c r="A191" s="87">
        <v>387</v>
      </c>
      <c r="B191" s="161" t="s">
        <v>2067</v>
      </c>
      <c r="C191" s="95" t="s">
        <v>2068</v>
      </c>
      <c r="D191" s="95" t="s">
        <v>2069</v>
      </c>
      <c r="E191" s="95" t="s">
        <v>2128</v>
      </c>
      <c r="F191" s="87" t="s">
        <v>655</v>
      </c>
      <c r="G191" s="95" t="s">
        <v>163</v>
      </c>
      <c r="H191" s="105">
        <v>1275718872.48</v>
      </c>
      <c r="I191" s="87" t="s">
        <v>2129</v>
      </c>
      <c r="J191" s="87" t="s">
        <v>1231</v>
      </c>
      <c r="K191" s="87">
        <v>3</v>
      </c>
      <c r="L191" s="89"/>
      <c r="M191" s="89"/>
      <c r="N191" s="89"/>
      <c r="O191" s="161" t="s">
        <v>3788</v>
      </c>
      <c r="P191" s="87" t="s">
        <v>2130</v>
      </c>
      <c r="Q191" s="87" t="s">
        <v>2131</v>
      </c>
      <c r="R191" s="87" t="s">
        <v>307</v>
      </c>
      <c r="S191" s="87" t="s">
        <v>2074</v>
      </c>
      <c r="T191" s="95" t="s">
        <v>2089</v>
      </c>
      <c r="U191" s="170" t="s">
        <v>2089</v>
      </c>
      <c r="V191" s="170" t="s">
        <v>2132</v>
      </c>
      <c r="W191" s="89" t="s">
        <v>2133</v>
      </c>
      <c r="X191" s="95" t="s">
        <v>2128</v>
      </c>
      <c r="Y191" s="299">
        <v>1275718872.48</v>
      </c>
      <c r="Z191" s="171">
        <v>43927</v>
      </c>
      <c r="AA191" s="86"/>
      <c r="AB191" s="324" t="s">
        <v>2134</v>
      </c>
      <c r="AC191" s="95" t="s">
        <v>2135</v>
      </c>
      <c r="AD191" s="168"/>
      <c r="AE191" s="102">
        <v>0.999</v>
      </c>
      <c r="AF191" s="102">
        <v>0</v>
      </c>
      <c r="AG191" s="102">
        <v>1</v>
      </c>
      <c r="AH191" s="161"/>
      <c r="AI191" s="161"/>
      <c r="AJ191" s="89"/>
      <c r="AK191" s="89"/>
      <c r="AL191" s="89"/>
      <c r="AM191" s="85"/>
    </row>
    <row r="192" spans="1:43" s="147" customFormat="1" ht="66" hidden="1" x14ac:dyDescent="0.25">
      <c r="A192" s="97">
        <v>369</v>
      </c>
      <c r="B192" s="163" t="s">
        <v>2051</v>
      </c>
      <c r="C192" s="97" t="s">
        <v>748</v>
      </c>
      <c r="D192" s="97" t="s">
        <v>956</v>
      </c>
      <c r="E192" s="90" t="s">
        <v>2052</v>
      </c>
      <c r="F192" s="97" t="s">
        <v>655</v>
      </c>
      <c r="G192" s="97" t="s">
        <v>163</v>
      </c>
      <c r="H192" s="146">
        <v>90000000</v>
      </c>
      <c r="I192" s="97" t="s">
        <v>2053</v>
      </c>
      <c r="J192" s="97" t="s">
        <v>1315</v>
      </c>
      <c r="K192" s="97" t="s">
        <v>2054</v>
      </c>
      <c r="L192" s="90" t="s">
        <v>752</v>
      </c>
      <c r="M192" s="90" t="s">
        <v>959</v>
      </c>
      <c r="N192" s="90" t="s">
        <v>749</v>
      </c>
      <c r="O192" s="163" t="s">
        <v>2055</v>
      </c>
      <c r="P192" s="97" t="s">
        <v>2056</v>
      </c>
      <c r="Q192" s="97" t="s">
        <v>2057</v>
      </c>
      <c r="R192" s="97" t="s">
        <v>2</v>
      </c>
      <c r="S192" s="97" t="s">
        <v>2058</v>
      </c>
      <c r="T192" s="97" t="s">
        <v>2059</v>
      </c>
      <c r="U192" s="163" t="s">
        <v>2060</v>
      </c>
      <c r="V192" s="163" t="s">
        <v>750</v>
      </c>
      <c r="W192" s="90" t="s">
        <v>3794</v>
      </c>
      <c r="X192" s="97" t="s">
        <v>2061</v>
      </c>
      <c r="Y192" s="301">
        <v>88425426</v>
      </c>
      <c r="Z192" s="206">
        <v>43873</v>
      </c>
      <c r="AA192" s="206">
        <v>43956</v>
      </c>
      <c r="AB192" s="326" t="s">
        <v>2062</v>
      </c>
      <c r="AC192" s="97" t="s">
        <v>2063</v>
      </c>
      <c r="AD192" s="216">
        <v>8.3333333333333329E-2</v>
      </c>
      <c r="AE192" s="216">
        <v>0</v>
      </c>
      <c r="AF192" s="216">
        <v>0</v>
      </c>
      <c r="AG192" s="217" t="s">
        <v>2136</v>
      </c>
      <c r="AH192" s="163"/>
      <c r="AI192" s="90"/>
      <c r="AJ192" s="90" t="s">
        <v>2064</v>
      </c>
      <c r="AK192" s="90">
        <v>120</v>
      </c>
      <c r="AL192" s="90" t="s">
        <v>2065</v>
      </c>
      <c r="AM192" s="90" t="s">
        <v>2066</v>
      </c>
      <c r="AN192" s="122"/>
      <c r="AO192" s="122"/>
      <c r="AP192" s="122"/>
      <c r="AQ192" s="122"/>
    </row>
    <row r="193" spans="1:43" ht="115.5" hidden="1" x14ac:dyDescent="0.25">
      <c r="A193" s="83" t="s">
        <v>837</v>
      </c>
      <c r="B193" s="81" t="s">
        <v>761</v>
      </c>
      <c r="C193" s="96" t="s">
        <v>748</v>
      </c>
      <c r="D193" s="96" t="s">
        <v>817</v>
      </c>
      <c r="E193" s="81" t="s">
        <v>818</v>
      </c>
      <c r="F193" s="83" t="s">
        <v>655</v>
      </c>
      <c r="G193" s="96" t="s">
        <v>3899</v>
      </c>
      <c r="H193" s="116">
        <v>160028909.68000001</v>
      </c>
      <c r="I193" s="96" t="s">
        <v>819</v>
      </c>
      <c r="J193" s="96" t="s">
        <v>811</v>
      </c>
      <c r="K193" s="83" t="s">
        <v>821</v>
      </c>
      <c r="L193" s="96" t="s">
        <v>749</v>
      </c>
      <c r="M193" s="84"/>
      <c r="N193" s="96" t="s">
        <v>749</v>
      </c>
      <c r="O193" s="162" t="s">
        <v>820</v>
      </c>
      <c r="P193" s="83" t="s">
        <v>758</v>
      </c>
      <c r="Q193" s="83" t="s">
        <v>822</v>
      </c>
      <c r="R193" s="83" t="s">
        <v>5</v>
      </c>
      <c r="S193" s="83" t="s">
        <v>760</v>
      </c>
      <c r="T193" s="383" t="s">
        <v>823</v>
      </c>
      <c r="U193" s="96" t="s">
        <v>824</v>
      </c>
      <c r="V193" s="81" t="s">
        <v>750</v>
      </c>
      <c r="W193" s="84" t="s">
        <v>825</v>
      </c>
      <c r="X193" s="387" t="s">
        <v>826</v>
      </c>
      <c r="Y193" s="304">
        <v>160028909.68000001</v>
      </c>
      <c r="Z193" s="199">
        <v>43726</v>
      </c>
      <c r="AA193" s="82">
        <v>43976</v>
      </c>
      <c r="AB193" s="323" t="s">
        <v>827</v>
      </c>
      <c r="AC193" s="96" t="s">
        <v>828</v>
      </c>
      <c r="AD193" s="167">
        <v>1</v>
      </c>
      <c r="AE193" s="165">
        <v>1</v>
      </c>
      <c r="AF193" s="165">
        <v>0</v>
      </c>
      <c r="AG193" s="81" t="s">
        <v>831</v>
      </c>
      <c r="AH193" s="162" t="s">
        <v>835</v>
      </c>
      <c r="AI193" s="84"/>
      <c r="AJ193" s="81" t="s">
        <v>769</v>
      </c>
      <c r="AK193" s="83">
        <v>15</v>
      </c>
      <c r="AL193" s="83">
        <v>2020</v>
      </c>
      <c r="AM193" s="81" t="s">
        <v>830</v>
      </c>
      <c r="AN193" s="98"/>
      <c r="AO193" s="98"/>
      <c r="AP193" s="98"/>
      <c r="AQ193" s="98"/>
    </row>
    <row r="194" spans="1:43" s="98" customFormat="1" ht="270" customHeight="1" x14ac:dyDescent="0.25">
      <c r="A194" s="95" t="s">
        <v>1355</v>
      </c>
      <c r="B194" s="95" t="s">
        <v>2137</v>
      </c>
      <c r="C194" s="95" t="s">
        <v>748</v>
      </c>
      <c r="D194" s="95" t="s">
        <v>3909</v>
      </c>
      <c r="E194" s="95" t="s">
        <v>2138</v>
      </c>
      <c r="F194" s="95" t="s">
        <v>655</v>
      </c>
      <c r="G194" s="95" t="s">
        <v>3899</v>
      </c>
      <c r="H194" s="113">
        <v>13900000</v>
      </c>
      <c r="I194" s="95" t="s">
        <v>2139</v>
      </c>
      <c r="J194" s="95" t="s">
        <v>3721</v>
      </c>
      <c r="K194" s="95" t="s">
        <v>3722</v>
      </c>
      <c r="L194" s="161" t="s">
        <v>2140</v>
      </c>
      <c r="M194" s="95"/>
      <c r="N194" s="161" t="s">
        <v>2140</v>
      </c>
      <c r="O194" s="161" t="s">
        <v>2141</v>
      </c>
      <c r="P194" s="95" t="s">
        <v>2142</v>
      </c>
      <c r="Q194" s="95" t="s">
        <v>2143</v>
      </c>
      <c r="R194" s="95" t="s">
        <v>4</v>
      </c>
      <c r="S194" s="95" t="s">
        <v>2144</v>
      </c>
      <c r="T194" s="95" t="s">
        <v>2145</v>
      </c>
      <c r="U194" s="403" t="s">
        <v>2146</v>
      </c>
      <c r="V194" s="404" t="s">
        <v>2147</v>
      </c>
      <c r="W194" s="403" t="s">
        <v>2148</v>
      </c>
      <c r="X194" s="95" t="s">
        <v>2149</v>
      </c>
      <c r="Y194" s="299" t="s">
        <v>2150</v>
      </c>
      <c r="Z194" s="95">
        <v>2019</v>
      </c>
      <c r="AA194" s="178">
        <v>43973</v>
      </c>
      <c r="AB194" s="218" t="s">
        <v>2151</v>
      </c>
      <c r="AC194" s="95" t="s">
        <v>2152</v>
      </c>
      <c r="AD194" s="168">
        <v>1.3587</v>
      </c>
      <c r="AE194" s="168">
        <v>0.95</v>
      </c>
      <c r="AF194" s="168">
        <v>0.79579999999999995</v>
      </c>
      <c r="AG194" s="95" t="s">
        <v>3355</v>
      </c>
      <c r="AH194" s="161" t="s">
        <v>3356</v>
      </c>
      <c r="AI194" s="89"/>
      <c r="AJ194" s="161" t="s">
        <v>2153</v>
      </c>
      <c r="AK194" s="95">
        <v>30</v>
      </c>
      <c r="AL194" s="95">
        <v>2020</v>
      </c>
      <c r="AM194" s="161" t="s">
        <v>2154</v>
      </c>
    </row>
    <row r="195" spans="1:43" ht="99" hidden="1" x14ac:dyDescent="0.25">
      <c r="A195" s="83" t="s">
        <v>1355</v>
      </c>
      <c r="B195" s="81" t="s">
        <v>2155</v>
      </c>
      <c r="C195" s="96" t="s">
        <v>977</v>
      </c>
      <c r="D195" s="96" t="s">
        <v>2156</v>
      </c>
      <c r="E195" s="81" t="s">
        <v>1118</v>
      </c>
      <c r="F195" s="83" t="s">
        <v>292</v>
      </c>
      <c r="G195" s="96" t="s">
        <v>3899</v>
      </c>
      <c r="H195" s="116">
        <v>305120933</v>
      </c>
      <c r="I195" s="96" t="s">
        <v>1119</v>
      </c>
      <c r="J195" s="96" t="s">
        <v>981</v>
      </c>
      <c r="K195" s="83">
        <v>119.2</v>
      </c>
      <c r="L195" s="96" t="s">
        <v>981</v>
      </c>
      <c r="M195" s="84"/>
      <c r="N195" s="96" t="s">
        <v>981</v>
      </c>
      <c r="O195" s="162" t="s">
        <v>1531</v>
      </c>
      <c r="P195" s="83" t="s">
        <v>1120</v>
      </c>
      <c r="Q195" s="83" t="s">
        <v>1121</v>
      </c>
      <c r="R195" s="83" t="s">
        <v>304</v>
      </c>
      <c r="S195" s="83" t="s">
        <v>984</v>
      </c>
      <c r="T195" s="383" t="s">
        <v>1047</v>
      </c>
      <c r="U195" s="96" t="s">
        <v>1122</v>
      </c>
      <c r="V195" s="81" t="s">
        <v>1123</v>
      </c>
      <c r="W195" s="84" t="s">
        <v>1124</v>
      </c>
      <c r="X195" s="387" t="s">
        <v>1118</v>
      </c>
      <c r="Y195" s="304">
        <v>305120933</v>
      </c>
      <c r="Z195" s="199">
        <v>2019</v>
      </c>
      <c r="AA195" s="82">
        <v>44013</v>
      </c>
      <c r="AB195" s="323" t="s">
        <v>989</v>
      </c>
      <c r="AC195" s="96" t="s">
        <v>1125</v>
      </c>
      <c r="AD195" s="167"/>
      <c r="AE195" s="165">
        <v>1</v>
      </c>
      <c r="AF195" s="165">
        <v>0.71519999999999995</v>
      </c>
      <c r="AG195" s="81" t="s">
        <v>1035</v>
      </c>
      <c r="AH195" s="162"/>
      <c r="AI195" s="84"/>
      <c r="AJ195" s="81" t="s">
        <v>1126</v>
      </c>
      <c r="AK195" s="83">
        <v>20</v>
      </c>
      <c r="AL195" s="83">
        <v>2020</v>
      </c>
      <c r="AM195" s="81"/>
      <c r="AN195" s="98"/>
      <c r="AO195" s="98"/>
      <c r="AP195" s="98"/>
      <c r="AQ195" s="98"/>
    </row>
    <row r="196" spans="1:43" ht="99" hidden="1" x14ac:dyDescent="0.25">
      <c r="A196" s="83" t="s">
        <v>1355</v>
      </c>
      <c r="B196" s="81" t="s">
        <v>2155</v>
      </c>
      <c r="C196" s="96" t="s">
        <v>977</v>
      </c>
      <c r="D196" s="96" t="s">
        <v>2156</v>
      </c>
      <c r="E196" s="81" t="s">
        <v>1127</v>
      </c>
      <c r="F196" s="83" t="s">
        <v>292</v>
      </c>
      <c r="G196" s="96" t="s">
        <v>3899</v>
      </c>
      <c r="H196" s="116">
        <v>26755264.5</v>
      </c>
      <c r="I196" s="96" t="s">
        <v>1119</v>
      </c>
      <c r="J196" s="96" t="s">
        <v>981</v>
      </c>
      <c r="K196" s="83">
        <v>36.661999999999999</v>
      </c>
      <c r="L196" s="96" t="s">
        <v>981</v>
      </c>
      <c r="M196" s="84"/>
      <c r="N196" s="96" t="s">
        <v>981</v>
      </c>
      <c r="O196" s="162" t="s">
        <v>1531</v>
      </c>
      <c r="P196" s="83" t="s">
        <v>1128</v>
      </c>
      <c r="Q196" s="83" t="s">
        <v>1129</v>
      </c>
      <c r="R196" s="83" t="s">
        <v>304</v>
      </c>
      <c r="S196" s="83" t="s">
        <v>984</v>
      </c>
      <c r="T196" s="383" t="s">
        <v>1130</v>
      </c>
      <c r="U196" s="96" t="s">
        <v>1122</v>
      </c>
      <c r="V196" s="81" t="s">
        <v>1123</v>
      </c>
      <c r="W196" s="84" t="s">
        <v>1131</v>
      </c>
      <c r="X196" s="387" t="s">
        <v>1127</v>
      </c>
      <c r="Y196" s="304">
        <v>26755264.5</v>
      </c>
      <c r="Z196" s="199">
        <v>2019</v>
      </c>
      <c r="AA196" s="82">
        <v>44013</v>
      </c>
      <c r="AB196" s="323" t="s">
        <v>989</v>
      </c>
      <c r="AC196" s="96" t="s">
        <v>1132</v>
      </c>
      <c r="AD196" s="167"/>
      <c r="AE196" s="165">
        <v>1</v>
      </c>
      <c r="AF196" s="165">
        <v>0.7782</v>
      </c>
      <c r="AG196" s="81" t="s">
        <v>1035</v>
      </c>
      <c r="AH196" s="162"/>
      <c r="AI196" s="84"/>
      <c r="AJ196" s="81" t="s">
        <v>1126</v>
      </c>
      <c r="AK196" s="83">
        <v>30</v>
      </c>
      <c r="AL196" s="83">
        <v>2020</v>
      </c>
      <c r="AM196" s="81"/>
      <c r="AN196" s="98"/>
      <c r="AO196" s="98"/>
      <c r="AP196" s="98"/>
      <c r="AQ196" s="98"/>
    </row>
    <row r="197" spans="1:43" ht="99" hidden="1" x14ac:dyDescent="0.25">
      <c r="A197" s="83" t="s">
        <v>1355</v>
      </c>
      <c r="B197" s="81" t="s">
        <v>2155</v>
      </c>
      <c r="C197" s="96" t="s">
        <v>977</v>
      </c>
      <c r="D197" s="96" t="s">
        <v>2156</v>
      </c>
      <c r="E197" s="81" t="s">
        <v>1134</v>
      </c>
      <c r="F197" s="83" t="s">
        <v>292</v>
      </c>
      <c r="G197" s="96" t="s">
        <v>3899</v>
      </c>
      <c r="H197" s="116">
        <v>202137180</v>
      </c>
      <c r="I197" s="96" t="s">
        <v>1119</v>
      </c>
      <c r="J197" s="96" t="s">
        <v>981</v>
      </c>
      <c r="K197" s="83">
        <v>36.661999999999999</v>
      </c>
      <c r="L197" s="96" t="s">
        <v>981</v>
      </c>
      <c r="M197" s="84"/>
      <c r="N197" s="96" t="s">
        <v>981</v>
      </c>
      <c r="O197" s="162" t="s">
        <v>1531</v>
      </c>
      <c r="P197" s="83" t="s">
        <v>1121</v>
      </c>
      <c r="Q197" s="83" t="s">
        <v>1135</v>
      </c>
      <c r="R197" s="83" t="s">
        <v>304</v>
      </c>
      <c r="S197" s="83" t="s">
        <v>984</v>
      </c>
      <c r="T197" s="383" t="s">
        <v>1130</v>
      </c>
      <c r="U197" s="96" t="s">
        <v>1122</v>
      </c>
      <c r="V197" s="81" t="s">
        <v>1123</v>
      </c>
      <c r="W197" s="84" t="s">
        <v>1136</v>
      </c>
      <c r="X197" s="387" t="s">
        <v>1134</v>
      </c>
      <c r="Y197" s="304">
        <v>202137180</v>
      </c>
      <c r="Z197" s="199">
        <v>2019</v>
      </c>
      <c r="AA197" s="82">
        <v>44013</v>
      </c>
      <c r="AB197" s="323" t="s">
        <v>989</v>
      </c>
      <c r="AC197" s="96" t="s">
        <v>1132</v>
      </c>
      <c r="AD197" s="167"/>
      <c r="AE197" s="165">
        <v>1</v>
      </c>
      <c r="AF197" s="165">
        <v>0.70679999999999998</v>
      </c>
      <c r="AG197" s="81" t="s">
        <v>855</v>
      </c>
      <c r="AH197" s="162"/>
      <c r="AI197" s="84"/>
      <c r="AJ197" s="81" t="s">
        <v>1126</v>
      </c>
      <c r="AK197" s="83">
        <v>20</v>
      </c>
      <c r="AL197" s="83">
        <v>2020</v>
      </c>
      <c r="AM197" s="81"/>
      <c r="AN197" s="98"/>
      <c r="AO197" s="98"/>
      <c r="AP197" s="98"/>
      <c r="AQ197" s="98"/>
    </row>
    <row r="198" spans="1:43" s="98" customFormat="1" ht="132" x14ac:dyDescent="0.25">
      <c r="A198" s="87"/>
      <c r="B198" s="95" t="s">
        <v>1590</v>
      </c>
      <c r="C198" s="95" t="s">
        <v>977</v>
      </c>
      <c r="D198" s="95" t="s">
        <v>817</v>
      </c>
      <c r="E198" s="161" t="s">
        <v>2157</v>
      </c>
      <c r="F198" s="95" t="s">
        <v>655</v>
      </c>
      <c r="G198" s="95" t="s">
        <v>2158</v>
      </c>
      <c r="H198" s="113"/>
      <c r="I198" s="95" t="s">
        <v>2159</v>
      </c>
      <c r="J198" s="172" t="s">
        <v>1325</v>
      </c>
      <c r="K198" s="177">
        <v>82.6</v>
      </c>
      <c r="L198" s="172"/>
      <c r="M198" s="177" t="s">
        <v>959</v>
      </c>
      <c r="N198" s="172"/>
      <c r="O198" s="161"/>
      <c r="P198" s="87" t="s">
        <v>2160</v>
      </c>
      <c r="Q198" s="87" t="s">
        <v>2161</v>
      </c>
      <c r="R198" s="95"/>
      <c r="S198" s="87"/>
      <c r="T198" s="87"/>
      <c r="U198" s="95"/>
      <c r="V198" s="89"/>
      <c r="W198" s="95" t="s">
        <v>2162</v>
      </c>
      <c r="X198" s="85" t="s">
        <v>2157</v>
      </c>
      <c r="Y198" s="117">
        <v>14614030766</v>
      </c>
      <c r="Z198" s="219"/>
      <c r="AA198" s="188">
        <v>43560</v>
      </c>
      <c r="AB198" s="218" t="s">
        <v>2163</v>
      </c>
      <c r="AC198" s="95" t="s">
        <v>2164</v>
      </c>
      <c r="AD198" s="168">
        <v>1.41</v>
      </c>
      <c r="AE198" s="102">
        <v>0.76</v>
      </c>
      <c r="AF198" s="102">
        <v>0.51</v>
      </c>
      <c r="AG198" s="88"/>
      <c r="AH198" s="161" t="s">
        <v>2165</v>
      </c>
      <c r="AI198" s="89"/>
      <c r="AJ198" s="89"/>
      <c r="AK198" s="89"/>
      <c r="AL198" s="89"/>
      <c r="AM198" s="85"/>
    </row>
    <row r="199" spans="1:43" s="98" customFormat="1" ht="49.5" x14ac:dyDescent="0.25">
      <c r="A199" s="87"/>
      <c r="B199" s="95"/>
      <c r="C199" s="95" t="s">
        <v>977</v>
      </c>
      <c r="D199" s="95" t="s">
        <v>817</v>
      </c>
      <c r="E199" s="161" t="s">
        <v>2166</v>
      </c>
      <c r="F199" s="95" t="s">
        <v>655</v>
      </c>
      <c r="G199" s="95" t="s">
        <v>2158</v>
      </c>
      <c r="H199" s="113"/>
      <c r="I199" s="95" t="s">
        <v>2159</v>
      </c>
      <c r="J199" s="172"/>
      <c r="K199" s="177"/>
      <c r="L199" s="172"/>
      <c r="M199" s="177" t="s">
        <v>959</v>
      </c>
      <c r="N199" s="172"/>
      <c r="O199" s="161"/>
      <c r="P199" s="87" t="s">
        <v>2167</v>
      </c>
      <c r="Q199" s="87"/>
      <c r="R199" s="95"/>
      <c r="S199" s="87"/>
      <c r="T199" s="87"/>
      <c r="U199" s="95"/>
      <c r="V199" s="89"/>
      <c r="W199" s="95" t="s">
        <v>2168</v>
      </c>
      <c r="X199" s="85" t="s">
        <v>2166</v>
      </c>
      <c r="Y199" s="117">
        <v>3469419344.6199999</v>
      </c>
      <c r="Z199" s="219"/>
      <c r="AA199" s="188">
        <v>43732</v>
      </c>
      <c r="AB199" s="218" t="s">
        <v>2169</v>
      </c>
      <c r="AC199" s="95" t="s">
        <v>2170</v>
      </c>
      <c r="AD199" s="168">
        <v>3.9560439560439562</v>
      </c>
      <c r="AE199" s="102">
        <v>0.83140000000000003</v>
      </c>
      <c r="AF199" s="102">
        <v>0.13</v>
      </c>
      <c r="AG199" s="88"/>
      <c r="AH199" s="161" t="s">
        <v>2171</v>
      </c>
      <c r="AI199" s="89"/>
      <c r="AJ199" s="89"/>
      <c r="AK199" s="89"/>
      <c r="AL199" s="89"/>
      <c r="AM199" s="85"/>
    </row>
    <row r="200" spans="1:43" s="98" customFormat="1" ht="115.5" x14ac:dyDescent="0.25">
      <c r="A200" s="87"/>
      <c r="B200" s="95"/>
      <c r="C200" s="95" t="s">
        <v>977</v>
      </c>
      <c r="D200" s="95" t="s">
        <v>817</v>
      </c>
      <c r="E200" s="161" t="s">
        <v>2172</v>
      </c>
      <c r="F200" s="95" t="s">
        <v>655</v>
      </c>
      <c r="G200" s="95" t="s">
        <v>2173</v>
      </c>
      <c r="H200" s="113"/>
      <c r="I200" s="95" t="s">
        <v>2174</v>
      </c>
      <c r="J200" s="172"/>
      <c r="K200" s="177"/>
      <c r="L200" s="172"/>
      <c r="M200" s="177" t="s">
        <v>959</v>
      </c>
      <c r="N200" s="172"/>
      <c r="O200" s="161"/>
      <c r="P200" s="87"/>
      <c r="Q200" s="87"/>
      <c r="R200" s="95"/>
      <c r="S200" s="87"/>
      <c r="T200" s="87"/>
      <c r="U200" s="95"/>
      <c r="V200" s="89"/>
      <c r="W200" s="95" t="s">
        <v>2175</v>
      </c>
      <c r="X200" s="85" t="s">
        <v>2172</v>
      </c>
      <c r="Y200" s="117">
        <v>19948693667.693398</v>
      </c>
      <c r="Z200" s="219"/>
      <c r="AA200" s="188">
        <v>42922</v>
      </c>
      <c r="AB200" s="218" t="s">
        <v>2176</v>
      </c>
      <c r="AC200" s="95" t="s">
        <v>2177</v>
      </c>
      <c r="AD200" s="168">
        <v>1.0299295774647887</v>
      </c>
      <c r="AE200" s="102">
        <v>0.85</v>
      </c>
      <c r="AF200" s="102">
        <v>0.79741674787181538</v>
      </c>
      <c r="AG200" s="88"/>
      <c r="AH200" s="161" t="s">
        <v>2178</v>
      </c>
      <c r="AI200" s="89"/>
      <c r="AJ200" s="89"/>
      <c r="AK200" s="89"/>
      <c r="AL200" s="89"/>
      <c r="AM200" s="85"/>
      <c r="AN200" s="122"/>
      <c r="AO200" s="122"/>
      <c r="AP200" s="122"/>
      <c r="AQ200" s="122"/>
    </row>
    <row r="201" spans="1:43" ht="49.5" hidden="1" x14ac:dyDescent="0.25">
      <c r="A201" s="83"/>
      <c r="B201" s="81"/>
      <c r="C201" s="96" t="s">
        <v>977</v>
      </c>
      <c r="D201" s="96" t="s">
        <v>817</v>
      </c>
      <c r="E201" s="81" t="s">
        <v>2179</v>
      </c>
      <c r="F201" s="83" t="s">
        <v>655</v>
      </c>
      <c r="G201" s="96" t="s">
        <v>2173</v>
      </c>
      <c r="H201" s="116"/>
      <c r="I201" s="96" t="s">
        <v>2180</v>
      </c>
      <c r="J201" s="96"/>
      <c r="K201" s="83"/>
      <c r="L201" s="96"/>
      <c r="M201" s="84" t="s">
        <v>959</v>
      </c>
      <c r="N201" s="96"/>
      <c r="O201" s="162"/>
      <c r="P201" s="83"/>
      <c r="Q201" s="83"/>
      <c r="R201" s="83"/>
      <c r="S201" s="83"/>
      <c r="T201" s="96"/>
      <c r="U201" s="96"/>
      <c r="V201" s="81"/>
      <c r="W201" s="84" t="s">
        <v>2181</v>
      </c>
      <c r="X201" s="81" t="s">
        <v>2179</v>
      </c>
      <c r="Y201" s="304">
        <v>4406118318.7761593</v>
      </c>
      <c r="Z201" s="199"/>
      <c r="AA201" s="82">
        <v>43472</v>
      </c>
      <c r="AB201" s="323">
        <v>8</v>
      </c>
      <c r="AC201" s="96" t="s">
        <v>2182</v>
      </c>
      <c r="AD201" s="167">
        <v>2.5619834710743801</v>
      </c>
      <c r="AE201" s="165">
        <v>1</v>
      </c>
      <c r="AF201" s="165">
        <v>0.98564299712859949</v>
      </c>
      <c r="AG201" s="81"/>
      <c r="AH201" s="162" t="s">
        <v>2183</v>
      </c>
      <c r="AI201" s="84"/>
      <c r="AJ201" s="81"/>
      <c r="AK201" s="83"/>
      <c r="AL201" s="83"/>
      <c r="AM201" s="81"/>
      <c r="AN201" s="98"/>
      <c r="AO201" s="98"/>
      <c r="AP201" s="98"/>
      <c r="AQ201" s="98"/>
    </row>
    <row r="202" spans="1:43" s="98" customFormat="1" ht="132" x14ac:dyDescent="0.25">
      <c r="A202" s="87">
        <v>310</v>
      </c>
      <c r="B202" s="95" t="s">
        <v>2184</v>
      </c>
      <c r="C202" s="95" t="s">
        <v>977</v>
      </c>
      <c r="D202" s="95" t="s">
        <v>817</v>
      </c>
      <c r="E202" s="161" t="s">
        <v>2185</v>
      </c>
      <c r="F202" s="95" t="s">
        <v>655</v>
      </c>
      <c r="G202" s="95" t="s">
        <v>2173</v>
      </c>
      <c r="H202" s="113"/>
      <c r="I202" s="95" t="s">
        <v>2186</v>
      </c>
      <c r="J202" s="172" t="s">
        <v>1325</v>
      </c>
      <c r="K202" s="177">
        <v>117.1</v>
      </c>
      <c r="L202" s="172"/>
      <c r="M202" s="177" t="s">
        <v>959</v>
      </c>
      <c r="N202" s="172"/>
      <c r="O202" s="161"/>
      <c r="P202" s="87" t="s">
        <v>2187</v>
      </c>
      <c r="Q202" s="87" t="s">
        <v>2188</v>
      </c>
      <c r="R202" s="95"/>
      <c r="S202" s="87"/>
      <c r="T202" s="87"/>
      <c r="U202" s="95"/>
      <c r="V202" s="89"/>
      <c r="W202" s="95" t="s">
        <v>2189</v>
      </c>
      <c r="X202" s="85" t="s">
        <v>2185</v>
      </c>
      <c r="Y202" s="117">
        <v>25811800559.001602</v>
      </c>
      <c r="Z202" s="219"/>
      <c r="AA202" s="188">
        <v>42828</v>
      </c>
      <c r="AB202" s="218">
        <v>44</v>
      </c>
      <c r="AC202" s="95" t="s">
        <v>2164</v>
      </c>
      <c r="AD202" s="168">
        <v>0.92</v>
      </c>
      <c r="AE202" s="102">
        <v>0.95</v>
      </c>
      <c r="AF202" s="102">
        <v>0.74091237073954141</v>
      </c>
      <c r="AG202" s="88"/>
      <c r="AH202" s="161" t="s">
        <v>2190</v>
      </c>
      <c r="AI202" s="89"/>
      <c r="AJ202" s="89"/>
      <c r="AK202" s="89"/>
      <c r="AL202" s="89"/>
      <c r="AM202" s="85"/>
      <c r="AN202" s="122"/>
      <c r="AO202" s="122"/>
      <c r="AP202" s="122"/>
      <c r="AQ202" s="122"/>
    </row>
    <row r="203" spans="1:43" ht="148.5" hidden="1" x14ac:dyDescent="0.25">
      <c r="A203" s="83">
        <v>310</v>
      </c>
      <c r="B203" s="81" t="s">
        <v>2184</v>
      </c>
      <c r="C203" s="96" t="s">
        <v>977</v>
      </c>
      <c r="D203" s="96" t="s">
        <v>817</v>
      </c>
      <c r="E203" s="81" t="s">
        <v>2191</v>
      </c>
      <c r="F203" s="83" t="s">
        <v>655</v>
      </c>
      <c r="G203" s="96" t="s">
        <v>2173</v>
      </c>
      <c r="H203" s="116"/>
      <c r="I203" s="96" t="s">
        <v>2186</v>
      </c>
      <c r="J203" s="96" t="s">
        <v>1325</v>
      </c>
      <c r="K203" s="83">
        <v>117.1</v>
      </c>
      <c r="L203" s="96"/>
      <c r="M203" s="84" t="s">
        <v>959</v>
      </c>
      <c r="N203" s="96"/>
      <c r="O203" s="162"/>
      <c r="P203" s="83" t="s">
        <v>2187</v>
      </c>
      <c r="Q203" s="83" t="s">
        <v>2188</v>
      </c>
      <c r="R203" s="83"/>
      <c r="S203" s="83"/>
      <c r="T203" s="96"/>
      <c r="U203" s="96"/>
      <c r="V203" s="81"/>
      <c r="W203" s="84" t="s">
        <v>2192</v>
      </c>
      <c r="X203" s="81" t="s">
        <v>2191</v>
      </c>
      <c r="Y203" s="304">
        <v>21804260053.804802</v>
      </c>
      <c r="Z203" s="199"/>
      <c r="AA203" s="82">
        <v>42828</v>
      </c>
      <c r="AB203" s="323">
        <v>37</v>
      </c>
      <c r="AC203" s="96" t="s">
        <v>2164</v>
      </c>
      <c r="AD203" s="167">
        <v>1.0900000000000001</v>
      </c>
      <c r="AE203" s="165">
        <v>1</v>
      </c>
      <c r="AF203" s="165">
        <v>1.04</v>
      </c>
      <c r="AG203" s="81"/>
      <c r="AH203" s="162" t="s">
        <v>2193</v>
      </c>
      <c r="AI203" s="84"/>
      <c r="AJ203" s="81"/>
      <c r="AK203" s="83"/>
      <c r="AL203" s="83"/>
      <c r="AM203" s="81"/>
    </row>
    <row r="204" spans="1:43" ht="115.5" hidden="1" x14ac:dyDescent="0.25">
      <c r="A204" s="83">
        <v>211</v>
      </c>
      <c r="B204" s="81" t="s">
        <v>2194</v>
      </c>
      <c r="C204" s="96" t="s">
        <v>977</v>
      </c>
      <c r="D204" s="96" t="s">
        <v>817</v>
      </c>
      <c r="E204" s="81" t="s">
        <v>2195</v>
      </c>
      <c r="F204" s="83" t="s">
        <v>655</v>
      </c>
      <c r="G204" s="96" t="s">
        <v>3680</v>
      </c>
      <c r="H204" s="116"/>
      <c r="I204" s="96" t="s">
        <v>2196</v>
      </c>
      <c r="J204" s="96" t="s">
        <v>1325</v>
      </c>
      <c r="K204" s="83">
        <v>5.2</v>
      </c>
      <c r="L204" s="96"/>
      <c r="M204" s="84" t="s">
        <v>959</v>
      </c>
      <c r="N204" s="96"/>
      <c r="O204" s="162"/>
      <c r="P204" s="83" t="s">
        <v>2197</v>
      </c>
      <c r="Q204" s="83" t="s">
        <v>2198</v>
      </c>
      <c r="R204" s="83"/>
      <c r="S204" s="83"/>
      <c r="T204" s="96"/>
      <c r="U204" s="96"/>
      <c r="V204" s="81"/>
      <c r="W204" s="84" t="s">
        <v>2199</v>
      </c>
      <c r="X204" s="81" t="s">
        <v>2195</v>
      </c>
      <c r="Y204" s="304">
        <v>40118676111.309998</v>
      </c>
      <c r="Z204" s="199"/>
      <c r="AA204" s="82">
        <v>43391</v>
      </c>
      <c r="AB204" s="323">
        <v>13</v>
      </c>
      <c r="AC204" s="96" t="s">
        <v>2200</v>
      </c>
      <c r="AD204" s="167">
        <v>1.77</v>
      </c>
      <c r="AE204" s="165">
        <v>1</v>
      </c>
      <c r="AF204" s="165">
        <v>0.27924853994195442</v>
      </c>
      <c r="AG204" s="81"/>
      <c r="AH204" s="162" t="s">
        <v>2201</v>
      </c>
      <c r="AI204" s="84"/>
      <c r="AJ204" s="81"/>
      <c r="AK204" s="83"/>
      <c r="AL204" s="83"/>
      <c r="AM204" s="81"/>
    </row>
    <row r="205" spans="1:43" ht="99" hidden="1" x14ac:dyDescent="0.25">
      <c r="A205" s="83">
        <v>211</v>
      </c>
      <c r="B205" s="81" t="s">
        <v>2194</v>
      </c>
      <c r="C205" s="96" t="s">
        <v>977</v>
      </c>
      <c r="D205" s="96" t="s">
        <v>817</v>
      </c>
      <c r="E205" s="81" t="s">
        <v>2202</v>
      </c>
      <c r="F205" s="83" t="s">
        <v>655</v>
      </c>
      <c r="G205" s="96" t="s">
        <v>3680</v>
      </c>
      <c r="H205" s="116"/>
      <c r="I205" s="96" t="s">
        <v>2196</v>
      </c>
      <c r="J205" s="96" t="s">
        <v>1325</v>
      </c>
      <c r="K205" s="83">
        <v>11</v>
      </c>
      <c r="L205" s="96"/>
      <c r="M205" s="84" t="s">
        <v>959</v>
      </c>
      <c r="N205" s="96"/>
      <c r="O205" s="162"/>
      <c r="P205" s="83" t="s">
        <v>2203</v>
      </c>
      <c r="Q205" s="83" t="s">
        <v>2204</v>
      </c>
      <c r="R205" s="83"/>
      <c r="S205" s="83"/>
      <c r="T205" s="96"/>
      <c r="U205" s="96"/>
      <c r="V205" s="81"/>
      <c r="W205" s="84" t="s">
        <v>2205</v>
      </c>
      <c r="X205" s="81" t="s">
        <v>2202</v>
      </c>
      <c r="Y205" s="304">
        <v>19742104672.68</v>
      </c>
      <c r="Z205" s="199"/>
      <c r="AA205" s="82">
        <v>43391</v>
      </c>
      <c r="AB205" s="323">
        <v>13</v>
      </c>
      <c r="AC205" s="96" t="s">
        <v>2206</v>
      </c>
      <c r="AD205" s="167">
        <v>1.77</v>
      </c>
      <c r="AE205" s="165">
        <v>1</v>
      </c>
      <c r="AF205" s="165">
        <v>0.69</v>
      </c>
      <c r="AG205" s="81"/>
      <c r="AH205" s="162" t="s">
        <v>2207</v>
      </c>
      <c r="AI205" s="84"/>
      <c r="AJ205" s="81"/>
      <c r="AK205" s="83"/>
      <c r="AL205" s="83"/>
      <c r="AM205" s="81"/>
    </row>
    <row r="206" spans="1:43" ht="115.5" hidden="1" x14ac:dyDescent="0.25">
      <c r="A206" s="83">
        <v>211</v>
      </c>
      <c r="B206" s="81" t="s">
        <v>2194</v>
      </c>
      <c r="C206" s="96" t="s">
        <v>977</v>
      </c>
      <c r="D206" s="96" t="s">
        <v>817</v>
      </c>
      <c r="E206" s="81" t="s">
        <v>2208</v>
      </c>
      <c r="F206" s="83" t="s">
        <v>655</v>
      </c>
      <c r="G206" s="96" t="s">
        <v>3680</v>
      </c>
      <c r="H206" s="116"/>
      <c r="I206" s="96" t="s">
        <v>2196</v>
      </c>
      <c r="J206" s="96" t="s">
        <v>1325</v>
      </c>
      <c r="K206" s="83">
        <v>9.1999999999999993</v>
      </c>
      <c r="L206" s="96"/>
      <c r="M206" s="84" t="s">
        <v>959</v>
      </c>
      <c r="N206" s="96"/>
      <c r="O206" s="162"/>
      <c r="P206" s="83" t="s">
        <v>2203</v>
      </c>
      <c r="Q206" s="83" t="s">
        <v>2209</v>
      </c>
      <c r="R206" s="83"/>
      <c r="S206" s="83"/>
      <c r="T206" s="96"/>
      <c r="U206" s="96"/>
      <c r="V206" s="81"/>
      <c r="W206" s="84" t="s">
        <v>2210</v>
      </c>
      <c r="X206" s="81" t="s">
        <v>2208</v>
      </c>
      <c r="Y206" s="304">
        <v>17377844058.619999</v>
      </c>
      <c r="Z206" s="199"/>
      <c r="AA206" s="82">
        <v>43391</v>
      </c>
      <c r="AB206" s="323">
        <v>13</v>
      </c>
      <c r="AC206" s="96" t="s">
        <v>2164</v>
      </c>
      <c r="AD206" s="167">
        <v>1.77</v>
      </c>
      <c r="AE206" s="165">
        <v>1</v>
      </c>
      <c r="AF206" s="165">
        <v>0.36</v>
      </c>
      <c r="AG206" s="81"/>
      <c r="AH206" s="162" t="s">
        <v>2211</v>
      </c>
      <c r="AI206" s="84"/>
      <c r="AJ206" s="81"/>
      <c r="AK206" s="83"/>
      <c r="AL206" s="83"/>
      <c r="AM206" s="81"/>
    </row>
    <row r="207" spans="1:43" ht="132" hidden="1" x14ac:dyDescent="0.25">
      <c r="A207" s="83">
        <v>211</v>
      </c>
      <c r="B207" s="81" t="s">
        <v>2194</v>
      </c>
      <c r="C207" s="96" t="s">
        <v>977</v>
      </c>
      <c r="D207" s="96" t="s">
        <v>817</v>
      </c>
      <c r="E207" s="81" t="s">
        <v>2212</v>
      </c>
      <c r="F207" s="83" t="s">
        <v>655</v>
      </c>
      <c r="G207" s="96" t="s">
        <v>3680</v>
      </c>
      <c r="H207" s="116"/>
      <c r="I207" s="96" t="s">
        <v>2196</v>
      </c>
      <c r="J207" s="96" t="s">
        <v>1325</v>
      </c>
      <c r="K207" s="83">
        <v>9</v>
      </c>
      <c r="L207" s="96"/>
      <c r="M207" s="84" t="s">
        <v>959</v>
      </c>
      <c r="N207" s="96"/>
      <c r="O207" s="162"/>
      <c r="P207" s="83" t="s">
        <v>2213</v>
      </c>
      <c r="Q207" s="83" t="s">
        <v>2214</v>
      </c>
      <c r="R207" s="83"/>
      <c r="S207" s="83"/>
      <c r="T207" s="96"/>
      <c r="U207" s="96"/>
      <c r="V207" s="81"/>
      <c r="W207" s="84" t="s">
        <v>2215</v>
      </c>
      <c r="X207" s="81" t="s">
        <v>2212</v>
      </c>
      <c r="Y207" s="304">
        <v>29659390326.009998</v>
      </c>
      <c r="Z207" s="199"/>
      <c r="AA207" s="82">
        <v>43391</v>
      </c>
      <c r="AB207" s="323">
        <v>13</v>
      </c>
      <c r="AC207" s="96" t="s">
        <v>2164</v>
      </c>
      <c r="AD207" s="167">
        <v>1.77</v>
      </c>
      <c r="AE207" s="165">
        <v>1</v>
      </c>
      <c r="AF207" s="165">
        <v>0.25</v>
      </c>
      <c r="AG207" s="81"/>
      <c r="AH207" s="162" t="s">
        <v>2216</v>
      </c>
      <c r="AI207" s="84"/>
      <c r="AJ207" s="81"/>
      <c r="AK207" s="83"/>
      <c r="AL207" s="83"/>
      <c r="AM207" s="81"/>
      <c r="AN207" s="98"/>
      <c r="AO207" s="98"/>
      <c r="AP207" s="98"/>
      <c r="AQ207" s="98"/>
    </row>
    <row r="208" spans="1:43" s="98" customFormat="1" ht="409.5" x14ac:dyDescent="0.25">
      <c r="A208" s="87"/>
      <c r="B208" s="95"/>
      <c r="C208" s="95" t="s">
        <v>977</v>
      </c>
      <c r="D208" s="95" t="s">
        <v>817</v>
      </c>
      <c r="E208" s="161" t="s">
        <v>2217</v>
      </c>
      <c r="F208" s="95" t="s">
        <v>655</v>
      </c>
      <c r="G208" s="95" t="s">
        <v>2218</v>
      </c>
      <c r="H208" s="113"/>
      <c r="I208" s="95" t="s">
        <v>2219</v>
      </c>
      <c r="J208" s="172" t="s">
        <v>1325</v>
      </c>
      <c r="K208" s="177"/>
      <c r="L208" s="172"/>
      <c r="M208" s="177" t="s">
        <v>959</v>
      </c>
      <c r="N208" s="172"/>
      <c r="O208" s="161"/>
      <c r="P208" s="87"/>
      <c r="Q208" s="87"/>
      <c r="R208" s="95"/>
      <c r="S208" s="87"/>
      <c r="T208" s="87"/>
      <c r="U208" s="95"/>
      <c r="V208" s="89"/>
      <c r="W208" s="161" t="s">
        <v>2220</v>
      </c>
      <c r="X208" s="85" t="s">
        <v>2217</v>
      </c>
      <c r="Y208" s="117">
        <v>64611738139.599998</v>
      </c>
      <c r="Z208" s="219"/>
      <c r="AA208" s="254">
        <v>43207</v>
      </c>
      <c r="AB208" s="218">
        <v>19</v>
      </c>
      <c r="AC208" s="95" t="s">
        <v>2221</v>
      </c>
      <c r="AD208" s="168">
        <v>1.53</v>
      </c>
      <c r="AE208" s="102">
        <v>0.56000000000000005</v>
      </c>
      <c r="AF208" s="102">
        <v>0.12</v>
      </c>
      <c r="AG208" s="88"/>
      <c r="AH208" s="255" t="s">
        <v>2222</v>
      </c>
      <c r="AI208" s="89"/>
      <c r="AJ208" s="89"/>
      <c r="AK208" s="89"/>
      <c r="AL208" s="89"/>
      <c r="AM208" s="85"/>
    </row>
    <row r="209" spans="1:43" s="98" customFormat="1" ht="181.5" x14ac:dyDescent="0.25">
      <c r="A209" s="87"/>
      <c r="B209" s="95"/>
      <c r="C209" s="95" t="s">
        <v>977</v>
      </c>
      <c r="D209" s="95" t="s">
        <v>817</v>
      </c>
      <c r="E209" s="161" t="s">
        <v>2223</v>
      </c>
      <c r="F209" s="95" t="s">
        <v>655</v>
      </c>
      <c r="G209" s="95" t="s">
        <v>2224</v>
      </c>
      <c r="H209" s="113"/>
      <c r="I209" s="95" t="s">
        <v>2159</v>
      </c>
      <c r="J209" s="172"/>
      <c r="K209" s="177"/>
      <c r="L209" s="172"/>
      <c r="M209" s="177" t="s">
        <v>959</v>
      </c>
      <c r="N209" s="172"/>
      <c r="O209" s="161"/>
      <c r="P209" s="87"/>
      <c r="Q209" s="87"/>
      <c r="R209" s="95"/>
      <c r="S209" s="87"/>
      <c r="T209" s="87"/>
      <c r="U209" s="95"/>
      <c r="V209" s="89"/>
      <c r="W209" s="161" t="s">
        <v>2225</v>
      </c>
      <c r="X209" s="85" t="s">
        <v>2223</v>
      </c>
      <c r="Y209" s="117">
        <v>142548513386.76999</v>
      </c>
      <c r="Z209" s="219"/>
      <c r="AA209" s="254">
        <v>43235</v>
      </c>
      <c r="AB209" s="218">
        <v>35</v>
      </c>
      <c r="AC209" s="95" t="s">
        <v>2177</v>
      </c>
      <c r="AD209" s="168">
        <v>0.79</v>
      </c>
      <c r="AE209" s="102">
        <v>0.68</v>
      </c>
      <c r="AF209" s="102">
        <v>0.49</v>
      </c>
      <c r="AG209" s="88"/>
      <c r="AH209" s="255" t="s">
        <v>3676</v>
      </c>
      <c r="AI209" s="89"/>
      <c r="AJ209" s="89"/>
      <c r="AK209" s="89"/>
      <c r="AL209" s="89"/>
      <c r="AM209" s="85"/>
      <c r="AN209" s="122"/>
      <c r="AO209" s="122"/>
      <c r="AP209" s="122"/>
      <c r="AQ209" s="122"/>
    </row>
    <row r="210" spans="1:43" ht="148.5" hidden="1" x14ac:dyDescent="0.25">
      <c r="A210" s="83">
        <v>211</v>
      </c>
      <c r="B210" s="81"/>
      <c r="C210" s="96" t="s">
        <v>977</v>
      </c>
      <c r="D210" s="96" t="s">
        <v>817</v>
      </c>
      <c r="E210" s="81" t="s">
        <v>2226</v>
      </c>
      <c r="F210" s="83" t="s">
        <v>655</v>
      </c>
      <c r="G210" s="96" t="s">
        <v>3680</v>
      </c>
      <c r="H210" s="116"/>
      <c r="I210" s="96" t="s">
        <v>2227</v>
      </c>
      <c r="J210" s="96"/>
      <c r="K210" s="83"/>
      <c r="L210" s="96"/>
      <c r="M210" s="84" t="s">
        <v>959</v>
      </c>
      <c r="N210" s="96"/>
      <c r="O210" s="162"/>
      <c r="P210" s="83"/>
      <c r="Q210" s="83"/>
      <c r="R210" s="83"/>
      <c r="S210" s="83"/>
      <c r="T210" s="96"/>
      <c r="U210" s="96"/>
      <c r="V210" s="81"/>
      <c r="W210" s="84" t="s">
        <v>2228</v>
      </c>
      <c r="X210" s="81" t="s">
        <v>2226</v>
      </c>
      <c r="Y210" s="304">
        <v>14176214329.24</v>
      </c>
      <c r="Z210" s="199"/>
      <c r="AA210" s="82">
        <v>43508</v>
      </c>
      <c r="AB210" s="323">
        <v>16</v>
      </c>
      <c r="AC210" s="96" t="s">
        <v>2229</v>
      </c>
      <c r="AD210" s="167">
        <v>1.18</v>
      </c>
      <c r="AE210" s="165">
        <v>1</v>
      </c>
      <c r="AF210" s="165">
        <v>0.42</v>
      </c>
      <c r="AG210" s="81"/>
      <c r="AH210" s="162" t="s">
        <v>2230</v>
      </c>
      <c r="AI210" s="84"/>
      <c r="AJ210" s="81"/>
      <c r="AK210" s="83"/>
      <c r="AL210" s="83"/>
      <c r="AM210" s="81"/>
    </row>
    <row r="211" spans="1:43" ht="82.5" hidden="1" x14ac:dyDescent="0.25">
      <c r="A211" s="83">
        <v>310</v>
      </c>
      <c r="B211" s="81" t="s">
        <v>2184</v>
      </c>
      <c r="C211" s="96" t="s">
        <v>977</v>
      </c>
      <c r="D211" s="96" t="s">
        <v>817</v>
      </c>
      <c r="E211" s="81" t="s">
        <v>2231</v>
      </c>
      <c r="F211" s="83" t="s">
        <v>655</v>
      </c>
      <c r="G211" s="96" t="s">
        <v>2173</v>
      </c>
      <c r="H211" s="116"/>
      <c r="I211" s="96" t="s">
        <v>2186</v>
      </c>
      <c r="J211" s="96"/>
      <c r="K211" s="83"/>
      <c r="L211" s="96"/>
      <c r="M211" s="84" t="s">
        <v>959</v>
      </c>
      <c r="N211" s="96"/>
      <c r="O211" s="162"/>
      <c r="P211" s="83"/>
      <c r="Q211" s="83"/>
      <c r="R211" s="83"/>
      <c r="S211" s="83"/>
      <c r="T211" s="96"/>
      <c r="U211" s="96"/>
      <c r="V211" s="81"/>
      <c r="W211" s="84" t="s">
        <v>2232</v>
      </c>
      <c r="X211" s="81" t="s">
        <v>2231</v>
      </c>
      <c r="Y211" s="304">
        <v>15284020939.7208</v>
      </c>
      <c r="Z211" s="199"/>
      <c r="AA211" s="82">
        <v>42536</v>
      </c>
      <c r="AB211" s="323">
        <v>31</v>
      </c>
      <c r="AC211" s="96" t="s">
        <v>2182</v>
      </c>
      <c r="AD211" s="167">
        <v>1.6</v>
      </c>
      <c r="AE211" s="165">
        <v>1</v>
      </c>
      <c r="AF211" s="165">
        <v>0.97</v>
      </c>
      <c r="AG211" s="81"/>
      <c r="AH211" s="162" t="s">
        <v>2233</v>
      </c>
      <c r="AI211" s="84"/>
      <c r="AJ211" s="81"/>
      <c r="AK211" s="83"/>
      <c r="AL211" s="83"/>
      <c r="AM211" s="81"/>
      <c r="AN211" s="98"/>
      <c r="AO211" s="98"/>
      <c r="AP211" s="98"/>
      <c r="AQ211" s="98"/>
    </row>
    <row r="212" spans="1:43" s="98" customFormat="1" ht="165" hidden="1" x14ac:dyDescent="0.25">
      <c r="A212" s="92"/>
      <c r="B212" s="97"/>
      <c r="C212" s="97" t="s">
        <v>977</v>
      </c>
      <c r="D212" s="97" t="s">
        <v>817</v>
      </c>
      <c r="E212" s="163" t="s">
        <v>2234</v>
      </c>
      <c r="F212" s="97" t="s">
        <v>655</v>
      </c>
      <c r="G212" s="97" t="s">
        <v>2235</v>
      </c>
      <c r="H212" s="120"/>
      <c r="I212" s="97" t="s">
        <v>2236</v>
      </c>
      <c r="J212" s="220" t="s">
        <v>1325</v>
      </c>
      <c r="K212" s="184">
        <v>80.114000000000004</v>
      </c>
      <c r="L212" s="220"/>
      <c r="M212" s="184" t="s">
        <v>959</v>
      </c>
      <c r="N212" s="220"/>
      <c r="O212" s="256"/>
      <c r="P212" s="257" t="s">
        <v>2237</v>
      </c>
      <c r="Q212" s="257" t="s">
        <v>2238</v>
      </c>
      <c r="R212" s="97"/>
      <c r="S212" s="92"/>
      <c r="T212" s="92"/>
      <c r="U212" s="97"/>
      <c r="V212" s="94"/>
      <c r="W212" s="163" t="s">
        <v>2239</v>
      </c>
      <c r="X212" s="90" t="s">
        <v>2234</v>
      </c>
      <c r="Y212" s="148">
        <v>126456512400.252</v>
      </c>
      <c r="Z212" s="221"/>
      <c r="AA212" s="258">
        <v>44061</v>
      </c>
      <c r="AB212" s="326">
        <v>29</v>
      </c>
      <c r="AC212" s="97" t="s">
        <v>2240</v>
      </c>
      <c r="AD212" s="169">
        <v>0.03</v>
      </c>
      <c r="AE212" s="166">
        <v>0</v>
      </c>
      <c r="AF212" s="166">
        <v>0</v>
      </c>
      <c r="AG212" s="93"/>
      <c r="AH212" s="367" t="s">
        <v>2241</v>
      </c>
      <c r="AI212" s="94"/>
      <c r="AJ212" s="94"/>
      <c r="AK212" s="94"/>
      <c r="AL212" s="94"/>
      <c r="AM212" s="90"/>
    </row>
    <row r="213" spans="1:43" s="98" customFormat="1" ht="198" hidden="1" x14ac:dyDescent="0.25">
      <c r="A213" s="92"/>
      <c r="B213" s="97"/>
      <c r="C213" s="97" t="s">
        <v>977</v>
      </c>
      <c r="D213" s="97" t="s">
        <v>817</v>
      </c>
      <c r="E213" s="163" t="s">
        <v>2242</v>
      </c>
      <c r="F213" s="97" t="s">
        <v>655</v>
      </c>
      <c r="G213" s="97" t="s">
        <v>2235</v>
      </c>
      <c r="H213" s="120"/>
      <c r="I213" s="97" t="s">
        <v>2236</v>
      </c>
      <c r="J213" s="220" t="s">
        <v>1325</v>
      </c>
      <c r="K213" s="184">
        <v>85.38</v>
      </c>
      <c r="L213" s="220"/>
      <c r="M213" s="184" t="s">
        <v>959</v>
      </c>
      <c r="N213" s="220"/>
      <c r="O213" s="256"/>
      <c r="P213" s="257" t="s">
        <v>2243</v>
      </c>
      <c r="Q213" s="257" t="s">
        <v>2244</v>
      </c>
      <c r="R213" s="97"/>
      <c r="S213" s="92"/>
      <c r="T213" s="92"/>
      <c r="U213" s="97"/>
      <c r="V213" s="94"/>
      <c r="W213" s="163" t="s">
        <v>2245</v>
      </c>
      <c r="X213" s="90" t="s">
        <v>2242</v>
      </c>
      <c r="Y213" s="148">
        <v>126557493202.884</v>
      </c>
      <c r="Z213" s="221"/>
      <c r="AA213" s="258"/>
      <c r="AB213" s="326"/>
      <c r="AC213" s="97" t="s">
        <v>1225</v>
      </c>
      <c r="AD213" s="169">
        <v>0</v>
      </c>
      <c r="AE213" s="166">
        <v>0</v>
      </c>
      <c r="AF213" s="166">
        <v>0</v>
      </c>
      <c r="AG213" s="93"/>
      <c r="AH213" s="367" t="s">
        <v>3677</v>
      </c>
      <c r="AI213" s="94"/>
      <c r="AJ213" s="94"/>
      <c r="AK213" s="94"/>
      <c r="AL213" s="94"/>
      <c r="AM213" s="90"/>
      <c r="AN213" s="122"/>
      <c r="AO213" s="122"/>
      <c r="AP213" s="122"/>
      <c r="AQ213" s="122"/>
    </row>
    <row r="214" spans="1:43" ht="49.5" hidden="1" x14ac:dyDescent="0.25">
      <c r="A214" s="83"/>
      <c r="B214" s="81"/>
      <c r="C214" s="96" t="s">
        <v>977</v>
      </c>
      <c r="D214" s="96" t="s">
        <v>817</v>
      </c>
      <c r="E214" s="81" t="s">
        <v>2246</v>
      </c>
      <c r="F214" s="83" t="s">
        <v>655</v>
      </c>
      <c r="G214" s="96" t="s">
        <v>2173</v>
      </c>
      <c r="H214" s="116"/>
      <c r="I214" s="96" t="s">
        <v>2180</v>
      </c>
      <c r="J214" s="96"/>
      <c r="K214" s="83"/>
      <c r="L214" s="96"/>
      <c r="M214" s="84" t="s">
        <v>959</v>
      </c>
      <c r="N214" s="96"/>
      <c r="O214" s="162"/>
      <c r="P214" s="83"/>
      <c r="Q214" s="83"/>
      <c r="R214" s="83"/>
      <c r="S214" s="83"/>
      <c r="T214" s="96"/>
      <c r="U214" s="393"/>
      <c r="V214" s="394"/>
      <c r="W214" s="395" t="s">
        <v>2247</v>
      </c>
      <c r="X214" s="81" t="s">
        <v>2246</v>
      </c>
      <c r="Y214" s="304">
        <v>7398859642.6557598</v>
      </c>
      <c r="Z214" s="199"/>
      <c r="AA214" s="82">
        <v>43472</v>
      </c>
      <c r="AB214" s="323" t="s">
        <v>2248</v>
      </c>
      <c r="AC214" s="96" t="s">
        <v>2182</v>
      </c>
      <c r="AD214" s="167">
        <v>2.2799999999999998</v>
      </c>
      <c r="AE214" s="165">
        <v>1</v>
      </c>
      <c r="AF214" s="165">
        <v>0.95</v>
      </c>
      <c r="AG214" s="81"/>
      <c r="AH214" s="162" t="s">
        <v>2183</v>
      </c>
      <c r="AI214" s="84"/>
      <c r="AJ214" s="81"/>
      <c r="AK214" s="83"/>
      <c r="AL214" s="83"/>
      <c r="AM214" s="81"/>
      <c r="AN214" s="98"/>
      <c r="AO214" s="98"/>
      <c r="AP214" s="98"/>
      <c r="AQ214" s="98"/>
    </row>
    <row r="215" spans="1:43" s="98" customFormat="1" ht="33" x14ac:dyDescent="0.25">
      <c r="A215" s="87"/>
      <c r="B215" s="95"/>
      <c r="C215" s="95" t="s">
        <v>977</v>
      </c>
      <c r="D215" s="95" t="s">
        <v>817</v>
      </c>
      <c r="E215" s="161" t="s">
        <v>2249</v>
      </c>
      <c r="F215" s="95" t="s">
        <v>655</v>
      </c>
      <c r="G215" s="95" t="s">
        <v>3899</v>
      </c>
      <c r="H215" s="113"/>
      <c r="I215" s="95" t="s">
        <v>2250</v>
      </c>
      <c r="J215" s="172" t="s">
        <v>1325</v>
      </c>
      <c r="K215" s="177">
        <v>84</v>
      </c>
      <c r="L215" s="172"/>
      <c r="M215" s="177" t="s">
        <v>959</v>
      </c>
      <c r="N215" s="172"/>
      <c r="O215" s="259"/>
      <c r="P215" s="160">
        <v>94</v>
      </c>
      <c r="Q215" s="160">
        <v>178</v>
      </c>
      <c r="R215" s="95"/>
      <c r="S215" s="87"/>
      <c r="T215" s="384"/>
      <c r="U215" s="95"/>
      <c r="V215" s="89"/>
      <c r="W215" s="161" t="s">
        <v>2251</v>
      </c>
      <c r="X215" s="388" t="s">
        <v>2249</v>
      </c>
      <c r="Y215" s="117">
        <v>250264716</v>
      </c>
      <c r="Z215" s="219"/>
      <c r="AA215" s="254">
        <v>43973</v>
      </c>
      <c r="AB215" s="218">
        <v>5</v>
      </c>
      <c r="AC215" s="95" t="s">
        <v>2252</v>
      </c>
      <c r="AD215" s="168">
        <v>0.78</v>
      </c>
      <c r="AE215" s="102">
        <v>0.34</v>
      </c>
      <c r="AF215" s="102">
        <v>0.2</v>
      </c>
      <c r="AG215" s="88"/>
      <c r="AH215" s="368" t="s">
        <v>2253</v>
      </c>
      <c r="AI215" s="89"/>
      <c r="AJ215" s="89"/>
      <c r="AK215" s="89"/>
      <c r="AL215" s="89"/>
      <c r="AM215" s="85"/>
    </row>
    <row r="216" spans="1:43" s="98" customFormat="1" ht="33" x14ac:dyDescent="0.25">
      <c r="A216" s="87"/>
      <c r="B216" s="95"/>
      <c r="C216" s="95" t="s">
        <v>977</v>
      </c>
      <c r="D216" s="95" t="s">
        <v>817</v>
      </c>
      <c r="E216" s="161" t="s">
        <v>2254</v>
      </c>
      <c r="F216" s="95" t="s">
        <v>655</v>
      </c>
      <c r="G216" s="95" t="s">
        <v>3899</v>
      </c>
      <c r="H216" s="113"/>
      <c r="I216" s="95" t="s">
        <v>2250</v>
      </c>
      <c r="J216" s="172" t="s">
        <v>1325</v>
      </c>
      <c r="K216" s="177">
        <v>78</v>
      </c>
      <c r="L216" s="172"/>
      <c r="M216" s="177" t="s">
        <v>959</v>
      </c>
      <c r="N216" s="172"/>
      <c r="O216" s="259"/>
      <c r="P216" s="160">
        <v>94</v>
      </c>
      <c r="Q216" s="160">
        <v>172</v>
      </c>
      <c r="R216" s="95"/>
      <c r="S216" s="87"/>
      <c r="T216" s="384"/>
      <c r="U216" s="95"/>
      <c r="V216" s="89"/>
      <c r="W216" s="161" t="s">
        <v>2255</v>
      </c>
      <c r="X216" s="388" t="s">
        <v>2254</v>
      </c>
      <c r="Y216" s="117">
        <v>478956240</v>
      </c>
      <c r="Z216" s="219"/>
      <c r="AA216" s="254">
        <v>43980</v>
      </c>
      <c r="AB216" s="218">
        <v>5</v>
      </c>
      <c r="AC216" s="95" t="s">
        <v>2256</v>
      </c>
      <c r="AD216" s="168">
        <v>0.74</v>
      </c>
      <c r="AE216" s="102">
        <v>0.65</v>
      </c>
      <c r="AF216" s="102">
        <v>0</v>
      </c>
      <c r="AG216" s="88"/>
      <c r="AH216" s="368" t="s">
        <v>2253</v>
      </c>
      <c r="AI216" s="89"/>
      <c r="AJ216" s="89"/>
      <c r="AK216" s="89"/>
      <c r="AL216" s="89"/>
      <c r="AM216" s="85"/>
      <c r="AN216" s="122"/>
      <c r="AO216" s="122"/>
      <c r="AP216" s="122"/>
      <c r="AQ216" s="122"/>
    </row>
    <row r="217" spans="1:43" ht="33" hidden="1" x14ac:dyDescent="0.25">
      <c r="A217" s="83"/>
      <c r="B217" s="81"/>
      <c r="C217" s="96" t="s">
        <v>977</v>
      </c>
      <c r="D217" s="96" t="s">
        <v>817</v>
      </c>
      <c r="E217" s="81" t="s">
        <v>2257</v>
      </c>
      <c r="F217" s="83" t="s">
        <v>655</v>
      </c>
      <c r="G217" s="96" t="s">
        <v>3899</v>
      </c>
      <c r="H217" s="116"/>
      <c r="I217" s="96" t="s">
        <v>2258</v>
      </c>
      <c r="J217" s="96"/>
      <c r="K217" s="83"/>
      <c r="L217" s="96"/>
      <c r="M217" s="84" t="s">
        <v>959</v>
      </c>
      <c r="N217" s="96"/>
      <c r="O217" s="162"/>
      <c r="P217" s="83"/>
      <c r="Q217" s="83"/>
      <c r="R217" s="83"/>
      <c r="S217" s="83"/>
      <c r="T217" s="383"/>
      <c r="U217" s="96"/>
      <c r="V217" s="81"/>
      <c r="W217" s="84" t="s">
        <v>2259</v>
      </c>
      <c r="X217" s="387" t="s">
        <v>2257</v>
      </c>
      <c r="Y217" s="304">
        <v>26755264.5</v>
      </c>
      <c r="Z217" s="199"/>
      <c r="AA217" s="82">
        <v>44013</v>
      </c>
      <c r="AB217" s="323">
        <v>1.9637096774193548</v>
      </c>
      <c r="AC217" s="96" t="s">
        <v>1132</v>
      </c>
      <c r="AD217" s="167">
        <v>1.2977412731006162</v>
      </c>
      <c r="AE217" s="165">
        <v>1</v>
      </c>
      <c r="AF217" s="165">
        <v>0</v>
      </c>
      <c r="AG217" s="81"/>
      <c r="AH217" s="162" t="s">
        <v>2253</v>
      </c>
      <c r="AI217" s="84"/>
      <c r="AJ217" s="81"/>
      <c r="AK217" s="83"/>
      <c r="AL217" s="83"/>
      <c r="AM217" s="81"/>
    </row>
    <row r="218" spans="1:43" ht="33" hidden="1" x14ac:dyDescent="0.25">
      <c r="A218" s="83"/>
      <c r="B218" s="81"/>
      <c r="C218" s="96" t="s">
        <v>977</v>
      </c>
      <c r="D218" s="96" t="s">
        <v>817</v>
      </c>
      <c r="E218" s="81" t="s">
        <v>2260</v>
      </c>
      <c r="F218" s="83" t="s">
        <v>655</v>
      </c>
      <c r="G218" s="96" t="s">
        <v>3899</v>
      </c>
      <c r="H218" s="116"/>
      <c r="I218" s="96" t="s">
        <v>2258</v>
      </c>
      <c r="J218" s="96"/>
      <c r="K218" s="83"/>
      <c r="L218" s="96"/>
      <c r="M218" s="84" t="s">
        <v>959</v>
      </c>
      <c r="N218" s="96"/>
      <c r="O218" s="162"/>
      <c r="P218" s="83"/>
      <c r="Q218" s="83"/>
      <c r="R218" s="83"/>
      <c r="S218" s="83"/>
      <c r="T218" s="383"/>
      <c r="U218" s="96"/>
      <c r="V218" s="81"/>
      <c r="W218" s="84" t="s">
        <v>2261</v>
      </c>
      <c r="X218" s="387" t="s">
        <v>2260</v>
      </c>
      <c r="Y218" s="304">
        <v>41153874.5</v>
      </c>
      <c r="Z218" s="199"/>
      <c r="AA218" s="82">
        <v>43994</v>
      </c>
      <c r="AB218" s="323">
        <v>1.9637096774193548</v>
      </c>
      <c r="AC218" s="96" t="s">
        <v>2262</v>
      </c>
      <c r="AD218" s="167">
        <v>1.6098562628336754</v>
      </c>
      <c r="AE218" s="165">
        <v>1</v>
      </c>
      <c r="AF218" s="165">
        <v>0</v>
      </c>
      <c r="AG218" s="81"/>
      <c r="AH218" s="162" t="s">
        <v>831</v>
      </c>
      <c r="AI218" s="84"/>
      <c r="AJ218" s="81"/>
      <c r="AK218" s="83"/>
      <c r="AL218" s="83"/>
      <c r="AM218" s="81"/>
      <c r="AN218" s="98"/>
      <c r="AO218" s="98"/>
      <c r="AP218" s="98"/>
      <c r="AQ218" s="98"/>
    </row>
    <row r="219" spans="1:43" s="98" customFormat="1" ht="132" hidden="1" x14ac:dyDescent="0.25">
      <c r="A219" s="92"/>
      <c r="B219" s="97"/>
      <c r="C219" s="97" t="s">
        <v>977</v>
      </c>
      <c r="D219" s="97" t="s">
        <v>817</v>
      </c>
      <c r="E219" s="163" t="s">
        <v>2263</v>
      </c>
      <c r="F219" s="97" t="s">
        <v>655</v>
      </c>
      <c r="G219" s="97" t="s">
        <v>3899</v>
      </c>
      <c r="H219" s="120"/>
      <c r="I219" s="97" t="s">
        <v>2258</v>
      </c>
      <c r="J219" s="220"/>
      <c r="K219" s="184"/>
      <c r="L219" s="220"/>
      <c r="M219" s="184" t="s">
        <v>959</v>
      </c>
      <c r="N219" s="220"/>
      <c r="O219" s="256"/>
      <c r="P219" s="257"/>
      <c r="Q219" s="257"/>
      <c r="R219" s="97"/>
      <c r="S219" s="92"/>
      <c r="T219" s="385"/>
      <c r="U219" s="97"/>
      <c r="V219" s="94"/>
      <c r="W219" s="163" t="s">
        <v>2264</v>
      </c>
      <c r="X219" s="389" t="s">
        <v>2263</v>
      </c>
      <c r="Y219" s="148">
        <v>31046850</v>
      </c>
      <c r="Z219" s="221"/>
      <c r="AA219" s="258">
        <v>44067</v>
      </c>
      <c r="AB219" s="326">
        <v>1.9637096774193548</v>
      </c>
      <c r="AC219" s="97" t="s">
        <v>2265</v>
      </c>
      <c r="AD219" s="169">
        <v>0.41067761806981518</v>
      </c>
      <c r="AE219" s="166">
        <v>0</v>
      </c>
      <c r="AF219" s="166">
        <v>0</v>
      </c>
      <c r="AG219" s="93"/>
      <c r="AH219" s="367" t="s">
        <v>2266</v>
      </c>
      <c r="AI219" s="94"/>
      <c r="AJ219" s="94"/>
      <c r="AK219" s="94"/>
      <c r="AL219" s="94"/>
      <c r="AM219" s="90"/>
      <c r="AN219" s="122"/>
      <c r="AO219" s="122"/>
      <c r="AP219" s="122"/>
      <c r="AQ219" s="122"/>
    </row>
    <row r="220" spans="1:43" ht="33" hidden="1" x14ac:dyDescent="0.25">
      <c r="A220" s="83"/>
      <c r="B220" s="81"/>
      <c r="C220" s="96" t="s">
        <v>977</v>
      </c>
      <c r="D220" s="96" t="s">
        <v>817</v>
      </c>
      <c r="E220" s="81" t="s">
        <v>2267</v>
      </c>
      <c r="F220" s="83" t="s">
        <v>655</v>
      </c>
      <c r="G220" s="96" t="s">
        <v>3899</v>
      </c>
      <c r="H220" s="116"/>
      <c r="I220" s="96" t="s">
        <v>2258</v>
      </c>
      <c r="J220" s="96"/>
      <c r="K220" s="83"/>
      <c r="L220" s="96"/>
      <c r="M220" s="84" t="s">
        <v>959</v>
      </c>
      <c r="N220" s="96"/>
      <c r="O220" s="162"/>
      <c r="P220" s="83"/>
      <c r="Q220" s="83"/>
      <c r="R220" s="83"/>
      <c r="S220" s="83"/>
      <c r="T220" s="383"/>
      <c r="U220" s="96"/>
      <c r="V220" s="81"/>
      <c r="W220" s="84" t="s">
        <v>2268</v>
      </c>
      <c r="X220" s="387" t="s">
        <v>2267</v>
      </c>
      <c r="Y220" s="304">
        <v>23934500</v>
      </c>
      <c r="Z220" s="199"/>
      <c r="AA220" s="82">
        <v>43976</v>
      </c>
      <c r="AB220" s="323">
        <v>1.9637096774193548</v>
      </c>
      <c r="AC220" s="96" t="s">
        <v>2265</v>
      </c>
      <c r="AD220" s="167">
        <v>1.9055441478439425</v>
      </c>
      <c r="AE220" s="165">
        <v>1</v>
      </c>
      <c r="AF220" s="165">
        <v>0.42593075790177359</v>
      </c>
      <c r="AG220" s="81"/>
      <c r="AH220" s="162" t="s">
        <v>831</v>
      </c>
      <c r="AI220" s="84"/>
      <c r="AJ220" s="81"/>
      <c r="AK220" s="83"/>
      <c r="AL220" s="83"/>
      <c r="AM220" s="81"/>
      <c r="AN220" s="98"/>
      <c r="AO220" s="98"/>
      <c r="AP220" s="98"/>
      <c r="AQ220" s="98"/>
    </row>
    <row r="221" spans="1:43" s="98" customFormat="1" ht="132" hidden="1" x14ac:dyDescent="0.25">
      <c r="A221" s="92"/>
      <c r="B221" s="97"/>
      <c r="C221" s="97" t="s">
        <v>977</v>
      </c>
      <c r="D221" s="97" t="s">
        <v>817</v>
      </c>
      <c r="E221" s="163" t="s">
        <v>2269</v>
      </c>
      <c r="F221" s="97" t="s">
        <v>655</v>
      </c>
      <c r="G221" s="97" t="s">
        <v>3899</v>
      </c>
      <c r="H221" s="120"/>
      <c r="I221" s="97" t="s">
        <v>2250</v>
      </c>
      <c r="J221" s="220"/>
      <c r="K221" s="184"/>
      <c r="L221" s="220"/>
      <c r="M221" s="184" t="s">
        <v>959</v>
      </c>
      <c r="N221" s="220"/>
      <c r="O221" s="256"/>
      <c r="P221" s="257"/>
      <c r="Q221" s="257"/>
      <c r="R221" s="97"/>
      <c r="S221" s="92"/>
      <c r="T221" s="385"/>
      <c r="U221" s="97"/>
      <c r="V221" s="94"/>
      <c r="W221" s="163" t="s">
        <v>2270</v>
      </c>
      <c r="X221" s="389" t="s">
        <v>2269</v>
      </c>
      <c r="Y221" s="148">
        <v>18550299.5</v>
      </c>
      <c r="Z221" s="221"/>
      <c r="AA221" s="258">
        <v>44067</v>
      </c>
      <c r="AB221" s="326">
        <v>1.9637096774193548</v>
      </c>
      <c r="AC221" s="97" t="s">
        <v>2271</v>
      </c>
      <c r="AD221" s="169">
        <v>0.41067761806981518</v>
      </c>
      <c r="AE221" s="166">
        <v>0</v>
      </c>
      <c r="AF221" s="166">
        <v>0</v>
      </c>
      <c r="AG221" s="93"/>
      <c r="AH221" s="367" t="s">
        <v>2266</v>
      </c>
      <c r="AI221" s="94"/>
      <c r="AJ221" s="94"/>
      <c r="AK221" s="94"/>
      <c r="AL221" s="94"/>
      <c r="AM221" s="90"/>
    </row>
    <row r="222" spans="1:43" s="98" customFormat="1" ht="132" hidden="1" x14ac:dyDescent="0.25">
      <c r="A222" s="92"/>
      <c r="B222" s="97"/>
      <c r="C222" s="97" t="s">
        <v>977</v>
      </c>
      <c r="D222" s="97" t="s">
        <v>817</v>
      </c>
      <c r="E222" s="163" t="s">
        <v>2272</v>
      </c>
      <c r="F222" s="97" t="s">
        <v>655</v>
      </c>
      <c r="G222" s="97" t="s">
        <v>3899</v>
      </c>
      <c r="H222" s="120"/>
      <c r="I222" s="97" t="s">
        <v>2250</v>
      </c>
      <c r="J222" s="220"/>
      <c r="K222" s="184"/>
      <c r="L222" s="220"/>
      <c r="M222" s="184" t="s">
        <v>959</v>
      </c>
      <c r="N222" s="220"/>
      <c r="O222" s="256"/>
      <c r="P222" s="257"/>
      <c r="Q222" s="257"/>
      <c r="R222" s="97"/>
      <c r="S222" s="92"/>
      <c r="T222" s="385"/>
      <c r="U222" s="97"/>
      <c r="V222" s="94"/>
      <c r="W222" s="163" t="s">
        <v>2273</v>
      </c>
      <c r="X222" s="389" t="s">
        <v>2272</v>
      </c>
      <c r="Y222" s="148">
        <v>21500396.600000001</v>
      </c>
      <c r="Z222" s="221"/>
      <c r="AA222" s="258">
        <v>44067</v>
      </c>
      <c r="AB222" s="326">
        <v>1.9637096774193548</v>
      </c>
      <c r="AC222" s="97" t="s">
        <v>2271</v>
      </c>
      <c r="AD222" s="169">
        <v>0.41067761806981518</v>
      </c>
      <c r="AE222" s="166">
        <v>0</v>
      </c>
      <c r="AF222" s="166">
        <v>0</v>
      </c>
      <c r="AG222" s="93"/>
      <c r="AH222" s="367" t="s">
        <v>2266</v>
      </c>
      <c r="AI222" s="94"/>
      <c r="AJ222" s="94"/>
      <c r="AK222" s="94"/>
      <c r="AL222" s="94"/>
      <c r="AM222" s="90"/>
      <c r="AN222" s="122"/>
      <c r="AO222" s="122"/>
      <c r="AP222" s="122"/>
      <c r="AQ222" s="122"/>
    </row>
    <row r="223" spans="1:43" ht="33" hidden="1" x14ac:dyDescent="0.25">
      <c r="A223" s="83"/>
      <c r="B223" s="81"/>
      <c r="C223" s="96" t="s">
        <v>977</v>
      </c>
      <c r="D223" s="96" t="s">
        <v>817</v>
      </c>
      <c r="E223" s="81" t="s">
        <v>2274</v>
      </c>
      <c r="F223" s="83" t="s">
        <v>655</v>
      </c>
      <c r="G223" s="96" t="s">
        <v>3899</v>
      </c>
      <c r="H223" s="116"/>
      <c r="I223" s="96" t="s">
        <v>2258</v>
      </c>
      <c r="J223" s="96"/>
      <c r="K223" s="83"/>
      <c r="L223" s="96"/>
      <c r="M223" s="84" t="s">
        <v>959</v>
      </c>
      <c r="N223" s="96"/>
      <c r="O223" s="162"/>
      <c r="P223" s="83"/>
      <c r="Q223" s="83"/>
      <c r="R223" s="83"/>
      <c r="S223" s="83"/>
      <c r="T223" s="383"/>
      <c r="U223" s="96"/>
      <c r="V223" s="81"/>
      <c r="W223" s="84" t="s">
        <v>2275</v>
      </c>
      <c r="X223" s="387" t="s">
        <v>2274</v>
      </c>
      <c r="Y223" s="304">
        <v>38787727.5</v>
      </c>
      <c r="Z223" s="199"/>
      <c r="AA223" s="82">
        <v>43994</v>
      </c>
      <c r="AB223" s="323">
        <v>1.9637096774193548</v>
      </c>
      <c r="AC223" s="96" t="s">
        <v>2262</v>
      </c>
      <c r="AD223" s="167">
        <v>1.6098562628336754</v>
      </c>
      <c r="AE223" s="165">
        <v>1</v>
      </c>
      <c r="AF223" s="165">
        <v>0</v>
      </c>
      <c r="AG223" s="81"/>
      <c r="AH223" s="162" t="s">
        <v>831</v>
      </c>
      <c r="AI223" s="84"/>
      <c r="AJ223" s="81"/>
      <c r="AK223" s="83"/>
      <c r="AL223" s="83"/>
      <c r="AM223" s="81"/>
      <c r="AN223" s="98"/>
      <c r="AO223" s="98"/>
      <c r="AP223" s="98"/>
      <c r="AQ223" s="98"/>
    </row>
    <row r="224" spans="1:43" s="98" customFormat="1" ht="132" hidden="1" x14ac:dyDescent="0.25">
      <c r="A224" s="92"/>
      <c r="B224" s="97"/>
      <c r="C224" s="97" t="s">
        <v>977</v>
      </c>
      <c r="D224" s="97" t="s">
        <v>817</v>
      </c>
      <c r="E224" s="163" t="s">
        <v>2276</v>
      </c>
      <c r="F224" s="97" t="s">
        <v>655</v>
      </c>
      <c r="G224" s="97" t="s">
        <v>3899</v>
      </c>
      <c r="H224" s="120"/>
      <c r="I224" s="97" t="s">
        <v>2258</v>
      </c>
      <c r="J224" s="220"/>
      <c r="K224" s="184"/>
      <c r="L224" s="220"/>
      <c r="M224" s="184" t="s">
        <v>959</v>
      </c>
      <c r="N224" s="220"/>
      <c r="O224" s="256"/>
      <c r="P224" s="257"/>
      <c r="Q224" s="257"/>
      <c r="R224" s="97"/>
      <c r="S224" s="92"/>
      <c r="T224" s="385"/>
      <c r="U224" s="97"/>
      <c r="V224" s="94"/>
      <c r="W224" s="163" t="s">
        <v>2277</v>
      </c>
      <c r="X224" s="389" t="s">
        <v>2276</v>
      </c>
      <c r="Y224" s="148">
        <v>36526370</v>
      </c>
      <c r="Z224" s="221"/>
      <c r="AA224" s="258">
        <v>44067</v>
      </c>
      <c r="AB224" s="326">
        <v>1.9637096774193548</v>
      </c>
      <c r="AC224" s="97" t="s">
        <v>2278</v>
      </c>
      <c r="AD224" s="169">
        <v>0.41067761806981518</v>
      </c>
      <c r="AE224" s="166">
        <v>0</v>
      </c>
      <c r="AF224" s="166">
        <v>0</v>
      </c>
      <c r="AG224" s="93"/>
      <c r="AH224" s="367" t="s">
        <v>2266</v>
      </c>
      <c r="AI224" s="94"/>
      <c r="AJ224" s="94"/>
      <c r="AK224" s="94"/>
      <c r="AL224" s="94"/>
      <c r="AM224" s="90"/>
    </row>
    <row r="225" spans="1:43" s="98" customFormat="1" ht="132" hidden="1" x14ac:dyDescent="0.25">
      <c r="A225" s="92"/>
      <c r="B225" s="97"/>
      <c r="C225" s="97" t="s">
        <v>977</v>
      </c>
      <c r="D225" s="97" t="s">
        <v>817</v>
      </c>
      <c r="E225" s="163" t="s">
        <v>2279</v>
      </c>
      <c r="F225" s="97" t="s">
        <v>655</v>
      </c>
      <c r="G225" s="97" t="s">
        <v>3899</v>
      </c>
      <c r="H225" s="120"/>
      <c r="I225" s="97" t="s">
        <v>2258</v>
      </c>
      <c r="J225" s="220"/>
      <c r="K225" s="184"/>
      <c r="L225" s="220"/>
      <c r="M225" s="184" t="s">
        <v>959</v>
      </c>
      <c r="N225" s="220"/>
      <c r="O225" s="256"/>
      <c r="P225" s="257"/>
      <c r="Q225" s="257"/>
      <c r="R225" s="97"/>
      <c r="S225" s="92"/>
      <c r="T225" s="385"/>
      <c r="U225" s="97"/>
      <c r="V225" s="94"/>
      <c r="W225" s="163" t="s">
        <v>2280</v>
      </c>
      <c r="X225" s="389" t="s">
        <v>2279</v>
      </c>
      <c r="Y225" s="148">
        <v>40199730</v>
      </c>
      <c r="Z225" s="221"/>
      <c r="AA225" s="258">
        <v>44068</v>
      </c>
      <c r="AB225" s="326">
        <v>1.9637096774193548</v>
      </c>
      <c r="AC225" s="97" t="s">
        <v>2281</v>
      </c>
      <c r="AD225" s="169">
        <v>0.39425051334702255</v>
      </c>
      <c r="AE225" s="166">
        <v>0</v>
      </c>
      <c r="AF225" s="166">
        <v>0</v>
      </c>
      <c r="AG225" s="93"/>
      <c r="AH225" s="367" t="s">
        <v>2266</v>
      </c>
      <c r="AI225" s="94"/>
      <c r="AJ225" s="94"/>
      <c r="AK225" s="94"/>
      <c r="AL225" s="94"/>
      <c r="AM225" s="90"/>
      <c r="AN225" s="122"/>
      <c r="AO225" s="122"/>
      <c r="AP225" s="122"/>
      <c r="AQ225" s="122"/>
    </row>
    <row r="226" spans="1:43" ht="33" hidden="1" x14ac:dyDescent="0.25">
      <c r="A226" s="83"/>
      <c r="B226" s="81"/>
      <c r="C226" s="96" t="s">
        <v>977</v>
      </c>
      <c r="D226" s="96" t="s">
        <v>817</v>
      </c>
      <c r="E226" s="81" t="s">
        <v>2282</v>
      </c>
      <c r="F226" s="83" t="s">
        <v>655</v>
      </c>
      <c r="G226" s="96" t="s">
        <v>3899</v>
      </c>
      <c r="H226" s="116"/>
      <c r="I226" s="96" t="s">
        <v>2258</v>
      </c>
      <c r="J226" s="96"/>
      <c r="K226" s="83"/>
      <c r="L226" s="96"/>
      <c r="M226" s="84" t="s">
        <v>959</v>
      </c>
      <c r="N226" s="96"/>
      <c r="O226" s="162"/>
      <c r="P226" s="83"/>
      <c r="Q226" s="83"/>
      <c r="R226" s="83"/>
      <c r="S226" s="83"/>
      <c r="T226" s="383"/>
      <c r="U226" s="96"/>
      <c r="V226" s="81"/>
      <c r="W226" s="84" t="s">
        <v>2283</v>
      </c>
      <c r="X226" s="387" t="s">
        <v>2282</v>
      </c>
      <c r="Y226" s="304">
        <v>38904002.399999999</v>
      </c>
      <c r="Z226" s="199"/>
      <c r="AA226" s="82">
        <v>43976</v>
      </c>
      <c r="AB226" s="323">
        <v>1.9637096774193548</v>
      </c>
      <c r="AC226" s="96" t="s">
        <v>2281</v>
      </c>
      <c r="AD226" s="167">
        <v>1.9055441478439425</v>
      </c>
      <c r="AE226" s="165">
        <v>1</v>
      </c>
      <c r="AF226" s="165">
        <v>0</v>
      </c>
      <c r="AG226" s="81"/>
      <c r="AH226" s="162" t="s">
        <v>831</v>
      </c>
      <c r="AI226" s="84"/>
      <c r="AJ226" s="81"/>
      <c r="AK226" s="83"/>
      <c r="AL226" s="83"/>
      <c r="AM226" s="81"/>
    </row>
    <row r="227" spans="1:43" ht="33" hidden="1" x14ac:dyDescent="0.25">
      <c r="A227" s="83"/>
      <c r="B227" s="81"/>
      <c r="C227" s="96" t="s">
        <v>977</v>
      </c>
      <c r="D227" s="96" t="s">
        <v>817</v>
      </c>
      <c r="E227" s="81" t="s">
        <v>2284</v>
      </c>
      <c r="F227" s="83" t="s">
        <v>655</v>
      </c>
      <c r="G227" s="96" t="s">
        <v>3899</v>
      </c>
      <c r="H227" s="116"/>
      <c r="I227" s="96" t="s">
        <v>2250</v>
      </c>
      <c r="J227" s="96"/>
      <c r="K227" s="83"/>
      <c r="L227" s="96"/>
      <c r="M227" s="84" t="s">
        <v>959</v>
      </c>
      <c r="N227" s="96"/>
      <c r="O227" s="162"/>
      <c r="P227" s="83"/>
      <c r="Q227" s="83"/>
      <c r="R227" s="83"/>
      <c r="S227" s="83"/>
      <c r="T227" s="383"/>
      <c r="U227" s="96"/>
      <c r="V227" s="81"/>
      <c r="W227" s="84" t="s">
        <v>2285</v>
      </c>
      <c r="X227" s="387" t="s">
        <v>2284</v>
      </c>
      <c r="Y227" s="304">
        <v>29310760</v>
      </c>
      <c r="Z227" s="199"/>
      <c r="AA227" s="82">
        <v>43971</v>
      </c>
      <c r="AB227" s="323">
        <v>1.9637096774193548</v>
      </c>
      <c r="AC227" s="96" t="s">
        <v>2286</v>
      </c>
      <c r="AD227" s="167">
        <v>1.9876796714579057</v>
      </c>
      <c r="AE227" s="165">
        <v>1</v>
      </c>
      <c r="AF227" s="165">
        <v>0.60506363533391838</v>
      </c>
      <c r="AG227" s="81"/>
      <c r="AH227" s="162" t="s">
        <v>831</v>
      </c>
      <c r="AI227" s="84"/>
      <c r="AJ227" s="81"/>
      <c r="AK227" s="83"/>
      <c r="AL227" s="83"/>
      <c r="AM227" s="81"/>
    </row>
    <row r="228" spans="1:43" ht="33" hidden="1" x14ac:dyDescent="0.25">
      <c r="A228" s="83"/>
      <c r="B228" s="81"/>
      <c r="C228" s="96" t="s">
        <v>977</v>
      </c>
      <c r="D228" s="96" t="s">
        <v>817</v>
      </c>
      <c r="E228" s="81" t="s">
        <v>2287</v>
      </c>
      <c r="F228" s="83" t="s">
        <v>655</v>
      </c>
      <c r="G228" s="96" t="s">
        <v>3899</v>
      </c>
      <c r="H228" s="116"/>
      <c r="I228" s="96" t="s">
        <v>2250</v>
      </c>
      <c r="J228" s="96"/>
      <c r="K228" s="83"/>
      <c r="L228" s="96"/>
      <c r="M228" s="84" t="s">
        <v>959</v>
      </c>
      <c r="N228" s="96"/>
      <c r="O228" s="162"/>
      <c r="P228" s="83"/>
      <c r="Q228" s="83"/>
      <c r="R228" s="83"/>
      <c r="S228" s="83"/>
      <c r="T228" s="383"/>
      <c r="U228" s="96"/>
      <c r="V228" s="81"/>
      <c r="W228" s="84" t="s">
        <v>2288</v>
      </c>
      <c r="X228" s="387" t="s">
        <v>2287</v>
      </c>
      <c r="Y228" s="304">
        <v>21290138.399999999</v>
      </c>
      <c r="Z228" s="199"/>
      <c r="AA228" s="82">
        <v>43971</v>
      </c>
      <c r="AB228" s="323">
        <v>1.9637096774193548</v>
      </c>
      <c r="AC228" s="96" t="s">
        <v>2289</v>
      </c>
      <c r="AD228" s="167">
        <v>1.9876796714579057</v>
      </c>
      <c r="AE228" s="165">
        <v>1</v>
      </c>
      <c r="AF228" s="165">
        <v>0.51796868544546426</v>
      </c>
      <c r="AG228" s="81"/>
      <c r="AH228" s="162" t="s">
        <v>831</v>
      </c>
      <c r="AI228" s="84"/>
      <c r="AJ228" s="81"/>
      <c r="AK228" s="83"/>
      <c r="AL228" s="83"/>
      <c r="AM228" s="81"/>
    </row>
    <row r="229" spans="1:43" ht="33" hidden="1" x14ac:dyDescent="0.25">
      <c r="A229" s="83"/>
      <c r="B229" s="81"/>
      <c r="C229" s="96" t="s">
        <v>977</v>
      </c>
      <c r="D229" s="96" t="s">
        <v>817</v>
      </c>
      <c r="E229" s="81" t="s">
        <v>2290</v>
      </c>
      <c r="F229" s="83" t="s">
        <v>655</v>
      </c>
      <c r="G229" s="96" t="s">
        <v>3899</v>
      </c>
      <c r="H229" s="116"/>
      <c r="I229" s="96" t="s">
        <v>2250</v>
      </c>
      <c r="J229" s="96"/>
      <c r="K229" s="83"/>
      <c r="L229" s="96"/>
      <c r="M229" s="84" t="s">
        <v>959</v>
      </c>
      <c r="N229" s="96"/>
      <c r="O229" s="162"/>
      <c r="P229" s="83"/>
      <c r="Q229" s="83"/>
      <c r="R229" s="83"/>
      <c r="S229" s="83"/>
      <c r="T229" s="383"/>
      <c r="U229" s="96"/>
      <c r="V229" s="81"/>
      <c r="W229" s="84" t="s">
        <v>2291</v>
      </c>
      <c r="X229" s="387" t="s">
        <v>2290</v>
      </c>
      <c r="Y229" s="304">
        <v>22213410.050000001</v>
      </c>
      <c r="Z229" s="199"/>
      <c r="AA229" s="82">
        <v>43971</v>
      </c>
      <c r="AB229" s="323">
        <v>1.9637096774193548</v>
      </c>
      <c r="AC229" s="96" t="s">
        <v>2289</v>
      </c>
      <c r="AD229" s="167">
        <v>1.9876796714579057</v>
      </c>
      <c r="AE229" s="165">
        <v>1</v>
      </c>
      <c r="AF229" s="165">
        <v>0.55992601865286329</v>
      </c>
      <c r="AG229" s="81"/>
      <c r="AH229" s="162" t="s">
        <v>831</v>
      </c>
      <c r="AI229" s="84"/>
      <c r="AJ229" s="81"/>
      <c r="AK229" s="83"/>
      <c r="AL229" s="83"/>
      <c r="AM229" s="81"/>
      <c r="AN229" s="98"/>
      <c r="AO229" s="98"/>
      <c r="AP229" s="98"/>
      <c r="AQ229" s="98"/>
    </row>
    <row r="230" spans="1:43" s="98" customFormat="1" ht="132" hidden="1" x14ac:dyDescent="0.25">
      <c r="A230" s="92"/>
      <c r="B230" s="97"/>
      <c r="C230" s="97" t="s">
        <v>977</v>
      </c>
      <c r="D230" s="97" t="s">
        <v>817</v>
      </c>
      <c r="E230" s="163" t="s">
        <v>2292</v>
      </c>
      <c r="F230" s="97" t="s">
        <v>655</v>
      </c>
      <c r="G230" s="97" t="s">
        <v>3899</v>
      </c>
      <c r="H230" s="120"/>
      <c r="I230" s="97" t="s">
        <v>2250</v>
      </c>
      <c r="J230" s="220"/>
      <c r="K230" s="184"/>
      <c r="L230" s="220"/>
      <c r="M230" s="184" t="s">
        <v>959</v>
      </c>
      <c r="N230" s="220"/>
      <c r="O230" s="256"/>
      <c r="P230" s="257"/>
      <c r="Q230" s="257"/>
      <c r="R230" s="97"/>
      <c r="S230" s="92"/>
      <c r="T230" s="385"/>
      <c r="U230" s="97"/>
      <c r="V230" s="94"/>
      <c r="W230" s="163" t="s">
        <v>2293</v>
      </c>
      <c r="X230" s="389" t="s">
        <v>2292</v>
      </c>
      <c r="Y230" s="148">
        <v>20980394.32</v>
      </c>
      <c r="Z230" s="221"/>
      <c r="AA230" s="258">
        <v>44067</v>
      </c>
      <c r="AB230" s="326">
        <v>1.9637096774193548</v>
      </c>
      <c r="AC230" s="97" t="s">
        <v>2294</v>
      </c>
      <c r="AD230" s="169">
        <v>0.41067761806981518</v>
      </c>
      <c r="AE230" s="166">
        <v>0</v>
      </c>
      <c r="AF230" s="166">
        <v>0</v>
      </c>
      <c r="AG230" s="93"/>
      <c r="AH230" s="367" t="s">
        <v>2266</v>
      </c>
      <c r="AI230" s="94"/>
      <c r="AJ230" s="94"/>
      <c r="AK230" s="94"/>
      <c r="AL230" s="94"/>
      <c r="AM230" s="90"/>
    </row>
    <row r="231" spans="1:43" s="98" customFormat="1" ht="132" hidden="1" x14ac:dyDescent="0.25">
      <c r="A231" s="92"/>
      <c r="B231" s="97"/>
      <c r="C231" s="97" t="s">
        <v>977</v>
      </c>
      <c r="D231" s="97" t="s">
        <v>817</v>
      </c>
      <c r="E231" s="163" t="s">
        <v>2295</v>
      </c>
      <c r="F231" s="97" t="s">
        <v>655</v>
      </c>
      <c r="G231" s="97" t="s">
        <v>3899</v>
      </c>
      <c r="H231" s="120"/>
      <c r="I231" s="97" t="s">
        <v>2250</v>
      </c>
      <c r="J231" s="220"/>
      <c r="K231" s="184"/>
      <c r="L231" s="220"/>
      <c r="M231" s="184" t="s">
        <v>959</v>
      </c>
      <c r="N231" s="220"/>
      <c r="O231" s="256"/>
      <c r="P231" s="257"/>
      <c r="Q231" s="257"/>
      <c r="R231" s="97"/>
      <c r="S231" s="92"/>
      <c r="T231" s="385"/>
      <c r="U231" s="97"/>
      <c r="V231" s="94"/>
      <c r="W231" s="163" t="s">
        <v>2296</v>
      </c>
      <c r="X231" s="389" t="s">
        <v>2295</v>
      </c>
      <c r="Y231" s="148">
        <v>21925340</v>
      </c>
      <c r="Z231" s="221"/>
      <c r="AA231" s="258">
        <v>44067</v>
      </c>
      <c r="AB231" s="326">
        <v>1.9637096774193548</v>
      </c>
      <c r="AC231" s="97" t="s">
        <v>2297</v>
      </c>
      <c r="AD231" s="169">
        <v>0.41067761806981518</v>
      </c>
      <c r="AE231" s="166">
        <v>0</v>
      </c>
      <c r="AF231" s="166">
        <v>0</v>
      </c>
      <c r="AG231" s="93"/>
      <c r="AH231" s="367" t="s">
        <v>2266</v>
      </c>
      <c r="AI231" s="94"/>
      <c r="AJ231" s="94"/>
      <c r="AK231" s="94"/>
      <c r="AL231" s="94"/>
      <c r="AM231" s="90"/>
    </row>
    <row r="232" spans="1:43" s="98" customFormat="1" ht="132" hidden="1" x14ac:dyDescent="0.25">
      <c r="A232" s="92"/>
      <c r="B232" s="97"/>
      <c r="C232" s="97" t="s">
        <v>977</v>
      </c>
      <c r="D232" s="97" t="s">
        <v>817</v>
      </c>
      <c r="E232" s="163" t="s">
        <v>2298</v>
      </c>
      <c r="F232" s="97" t="s">
        <v>655</v>
      </c>
      <c r="G232" s="97" t="s">
        <v>3899</v>
      </c>
      <c r="H232" s="120"/>
      <c r="I232" s="97" t="s">
        <v>2250</v>
      </c>
      <c r="J232" s="220"/>
      <c r="K232" s="184"/>
      <c r="L232" s="220"/>
      <c r="M232" s="184" t="s">
        <v>959</v>
      </c>
      <c r="N232" s="220"/>
      <c r="O232" s="163"/>
      <c r="P232" s="92"/>
      <c r="Q232" s="92"/>
      <c r="R232" s="97"/>
      <c r="S232" s="92"/>
      <c r="T232" s="385"/>
      <c r="U232" s="97"/>
      <c r="V232" s="94"/>
      <c r="W232" s="163" t="s">
        <v>2299</v>
      </c>
      <c r="X232" s="389" t="s">
        <v>2298</v>
      </c>
      <c r="Y232" s="148">
        <v>16101803.6</v>
      </c>
      <c r="Z232" s="221"/>
      <c r="AA232" s="258">
        <v>44067</v>
      </c>
      <c r="AB232" s="326">
        <v>1.9637096774193548</v>
      </c>
      <c r="AC232" s="97" t="s">
        <v>2300</v>
      </c>
      <c r="AD232" s="169">
        <v>0.41067761806981518</v>
      </c>
      <c r="AE232" s="166">
        <v>0</v>
      </c>
      <c r="AF232" s="166">
        <v>0</v>
      </c>
      <c r="AG232" s="93"/>
      <c r="AH232" s="260" t="s">
        <v>2266</v>
      </c>
      <c r="AI232" s="94"/>
      <c r="AJ232" s="94"/>
      <c r="AK232" s="94"/>
      <c r="AL232" s="94"/>
      <c r="AM232" s="90"/>
    </row>
    <row r="233" spans="1:43" s="98" customFormat="1" ht="132" hidden="1" x14ac:dyDescent="0.25">
      <c r="A233" s="92"/>
      <c r="B233" s="97"/>
      <c r="C233" s="97" t="s">
        <v>977</v>
      </c>
      <c r="D233" s="97" t="s">
        <v>817</v>
      </c>
      <c r="E233" s="163" t="s">
        <v>2301</v>
      </c>
      <c r="F233" s="97" t="s">
        <v>655</v>
      </c>
      <c r="G233" s="97" t="s">
        <v>3899</v>
      </c>
      <c r="H233" s="120"/>
      <c r="I233" s="97" t="s">
        <v>2250</v>
      </c>
      <c r="J233" s="220"/>
      <c r="K233" s="184"/>
      <c r="L233" s="220"/>
      <c r="M233" s="184" t="s">
        <v>959</v>
      </c>
      <c r="N233" s="220"/>
      <c r="O233" s="256"/>
      <c r="P233" s="257"/>
      <c r="Q233" s="257"/>
      <c r="R233" s="97"/>
      <c r="S233" s="92"/>
      <c r="T233" s="385"/>
      <c r="U233" s="97"/>
      <c r="V233" s="94"/>
      <c r="W233" s="163" t="s">
        <v>2302</v>
      </c>
      <c r="X233" s="389" t="s">
        <v>2301</v>
      </c>
      <c r="Y233" s="148">
        <v>24051368.800000001</v>
      </c>
      <c r="Z233" s="221"/>
      <c r="AA233" s="258">
        <v>44067</v>
      </c>
      <c r="AB233" s="326">
        <v>2</v>
      </c>
      <c r="AC233" s="97" t="s">
        <v>2303</v>
      </c>
      <c r="AD233" s="169">
        <v>0.41067761806981518</v>
      </c>
      <c r="AE233" s="166">
        <v>0</v>
      </c>
      <c r="AF233" s="166">
        <v>0</v>
      </c>
      <c r="AG233" s="93"/>
      <c r="AH233" s="367" t="s">
        <v>2266</v>
      </c>
      <c r="AI233" s="94"/>
      <c r="AJ233" s="94"/>
      <c r="AK233" s="94"/>
      <c r="AL233" s="94"/>
      <c r="AM233" s="90"/>
    </row>
    <row r="234" spans="1:43" s="98" customFormat="1" ht="132" hidden="1" x14ac:dyDescent="0.25">
      <c r="A234" s="92"/>
      <c r="B234" s="97"/>
      <c r="C234" s="97" t="s">
        <v>977</v>
      </c>
      <c r="D234" s="97" t="s">
        <v>817</v>
      </c>
      <c r="E234" s="163" t="s">
        <v>2304</v>
      </c>
      <c r="F234" s="97" t="s">
        <v>655</v>
      </c>
      <c r="G234" s="97" t="s">
        <v>3899</v>
      </c>
      <c r="H234" s="120"/>
      <c r="I234" s="97" t="s">
        <v>2258</v>
      </c>
      <c r="J234" s="220"/>
      <c r="K234" s="184"/>
      <c r="L234" s="220"/>
      <c r="M234" s="184" t="s">
        <v>959</v>
      </c>
      <c r="N234" s="220"/>
      <c r="O234" s="256"/>
      <c r="P234" s="257"/>
      <c r="Q234" s="257"/>
      <c r="R234" s="97"/>
      <c r="S234" s="92"/>
      <c r="T234" s="385"/>
      <c r="U234" s="97"/>
      <c r="V234" s="94"/>
      <c r="W234" s="163" t="s">
        <v>2305</v>
      </c>
      <c r="X234" s="389" t="s">
        <v>2304</v>
      </c>
      <c r="Y234" s="148">
        <v>18221000</v>
      </c>
      <c r="Z234" s="221"/>
      <c r="AA234" s="258">
        <v>44067</v>
      </c>
      <c r="AB234" s="326">
        <v>2</v>
      </c>
      <c r="AC234" s="97" t="s">
        <v>2306</v>
      </c>
      <c r="AD234" s="169">
        <v>0.41067761806981518</v>
      </c>
      <c r="AE234" s="166">
        <v>0</v>
      </c>
      <c r="AF234" s="166">
        <v>0</v>
      </c>
      <c r="AG234" s="93"/>
      <c r="AH234" s="367" t="s">
        <v>2266</v>
      </c>
      <c r="AI234" s="94"/>
      <c r="AJ234" s="94"/>
      <c r="AK234" s="94"/>
      <c r="AL234" s="94"/>
      <c r="AM234" s="90"/>
      <c r="AN234" s="122"/>
      <c r="AO234" s="122"/>
      <c r="AP234" s="122"/>
      <c r="AQ234" s="122"/>
    </row>
    <row r="235" spans="1:43" ht="49.5" hidden="1" x14ac:dyDescent="0.25">
      <c r="A235" s="83"/>
      <c r="B235" s="81"/>
      <c r="C235" s="96" t="s">
        <v>977</v>
      </c>
      <c r="D235" s="96" t="s">
        <v>817</v>
      </c>
      <c r="E235" s="81" t="s">
        <v>2307</v>
      </c>
      <c r="F235" s="83" t="s">
        <v>655</v>
      </c>
      <c r="G235" s="96" t="s">
        <v>3899</v>
      </c>
      <c r="H235" s="116"/>
      <c r="I235" s="96" t="s">
        <v>2258</v>
      </c>
      <c r="J235" s="96"/>
      <c r="K235" s="83"/>
      <c r="L235" s="96"/>
      <c r="M235" s="84" t="s">
        <v>959</v>
      </c>
      <c r="N235" s="96"/>
      <c r="O235" s="162"/>
      <c r="P235" s="83"/>
      <c r="Q235" s="83"/>
      <c r="R235" s="83"/>
      <c r="S235" s="83"/>
      <c r="T235" s="383"/>
      <c r="U235" s="96"/>
      <c r="V235" s="81"/>
      <c r="W235" s="84" t="s">
        <v>2308</v>
      </c>
      <c r="X235" s="387" t="s">
        <v>2307</v>
      </c>
      <c r="Y235" s="304">
        <v>424000049</v>
      </c>
      <c r="Z235" s="199"/>
      <c r="AA235" s="82">
        <v>43971</v>
      </c>
      <c r="AB235" s="323">
        <v>2.9455645161290325</v>
      </c>
      <c r="AC235" s="96" t="s">
        <v>2309</v>
      </c>
      <c r="AD235" s="167">
        <v>1.3251197809719371</v>
      </c>
      <c r="AE235" s="165">
        <v>1</v>
      </c>
      <c r="AF235" s="165">
        <v>0.13030115901295569</v>
      </c>
      <c r="AG235" s="81"/>
      <c r="AH235" s="162" t="s">
        <v>2310</v>
      </c>
      <c r="AI235" s="84"/>
      <c r="AJ235" s="81"/>
      <c r="AK235" s="83"/>
      <c r="AL235" s="83"/>
      <c r="AM235" s="81"/>
      <c r="AN235" s="98"/>
      <c r="AO235" s="98"/>
      <c r="AP235" s="98"/>
      <c r="AQ235" s="98"/>
    </row>
    <row r="236" spans="1:43" s="98" customFormat="1" ht="33" hidden="1" x14ac:dyDescent="0.25">
      <c r="A236" s="92"/>
      <c r="B236" s="97"/>
      <c r="C236" s="97" t="s">
        <v>977</v>
      </c>
      <c r="D236" s="97" t="s">
        <v>817</v>
      </c>
      <c r="E236" s="163" t="s">
        <v>2311</v>
      </c>
      <c r="F236" s="97" t="s">
        <v>655</v>
      </c>
      <c r="G236" s="97" t="s">
        <v>3899</v>
      </c>
      <c r="H236" s="120"/>
      <c r="I236" s="97" t="s">
        <v>2250</v>
      </c>
      <c r="J236" s="220"/>
      <c r="K236" s="184"/>
      <c r="L236" s="220"/>
      <c r="M236" s="184" t="s">
        <v>959</v>
      </c>
      <c r="N236" s="220"/>
      <c r="O236" s="256"/>
      <c r="P236" s="257"/>
      <c r="Q236" s="257"/>
      <c r="R236" s="97"/>
      <c r="S236" s="92"/>
      <c r="T236" s="385"/>
      <c r="U236" s="97"/>
      <c r="V236" s="94"/>
      <c r="W236" s="163" t="s">
        <v>2312</v>
      </c>
      <c r="X236" s="389" t="s">
        <v>2311</v>
      </c>
      <c r="Y236" s="148">
        <v>445532160</v>
      </c>
      <c r="Z236" s="221"/>
      <c r="AA236" s="258">
        <v>43980</v>
      </c>
      <c r="AB236" s="326">
        <v>2.9455645161290325</v>
      </c>
      <c r="AC236" s="97" t="s">
        <v>2313</v>
      </c>
      <c r="AD236" s="169">
        <v>1.2265571526351815</v>
      </c>
      <c r="AE236" s="166">
        <v>0</v>
      </c>
      <c r="AF236" s="166">
        <v>0</v>
      </c>
      <c r="AG236" s="93"/>
      <c r="AH236" s="367" t="s">
        <v>2314</v>
      </c>
      <c r="AI236" s="94"/>
      <c r="AJ236" s="94"/>
      <c r="AK236" s="94"/>
      <c r="AL236" s="94"/>
      <c r="AM236" s="90"/>
    </row>
    <row r="237" spans="1:43" s="98" customFormat="1" ht="49.5" x14ac:dyDescent="0.25">
      <c r="A237" s="87"/>
      <c r="B237" s="95"/>
      <c r="C237" s="95" t="s">
        <v>977</v>
      </c>
      <c r="D237" s="95" t="s">
        <v>817</v>
      </c>
      <c r="E237" s="161" t="s">
        <v>2315</v>
      </c>
      <c r="F237" s="95" t="s">
        <v>655</v>
      </c>
      <c r="G237" s="95" t="s">
        <v>3899</v>
      </c>
      <c r="H237" s="113"/>
      <c r="I237" s="95" t="s">
        <v>2250</v>
      </c>
      <c r="J237" s="172"/>
      <c r="K237" s="177"/>
      <c r="L237" s="172"/>
      <c r="M237" s="177" t="s">
        <v>959</v>
      </c>
      <c r="N237" s="172"/>
      <c r="O237" s="161"/>
      <c r="P237" s="87"/>
      <c r="Q237" s="87"/>
      <c r="R237" s="95"/>
      <c r="S237" s="87"/>
      <c r="T237" s="384"/>
      <c r="U237" s="95"/>
      <c r="V237" s="89"/>
      <c r="W237" s="161" t="s">
        <v>2316</v>
      </c>
      <c r="X237" s="388" t="s">
        <v>2315</v>
      </c>
      <c r="Y237" s="117">
        <v>447368430.74000001</v>
      </c>
      <c r="Z237" s="219"/>
      <c r="AA237" s="254">
        <v>43976</v>
      </c>
      <c r="AB237" s="218">
        <v>2.9455645161290325</v>
      </c>
      <c r="AC237" s="95" t="s">
        <v>2317</v>
      </c>
      <c r="AD237" s="168">
        <v>1.270362765229295</v>
      </c>
      <c r="AE237" s="102">
        <v>0.66510000000000002</v>
      </c>
      <c r="AF237" s="102">
        <v>0.15916441934328787</v>
      </c>
      <c r="AG237" s="88"/>
      <c r="AH237" s="255" t="s">
        <v>2253</v>
      </c>
      <c r="AI237" s="89"/>
      <c r="AJ237" s="89"/>
      <c r="AK237" s="89"/>
      <c r="AL237" s="89"/>
      <c r="AM237" s="85"/>
    </row>
    <row r="238" spans="1:43" s="98" customFormat="1" ht="132" hidden="1" x14ac:dyDescent="0.25">
      <c r="A238" s="92"/>
      <c r="B238" s="97"/>
      <c r="C238" s="97" t="s">
        <v>977</v>
      </c>
      <c r="D238" s="97" t="s">
        <v>817</v>
      </c>
      <c r="E238" s="163" t="s">
        <v>2318</v>
      </c>
      <c r="F238" s="97" t="s">
        <v>655</v>
      </c>
      <c r="G238" s="97" t="s">
        <v>3899</v>
      </c>
      <c r="H238" s="120"/>
      <c r="I238" s="97" t="s">
        <v>2250</v>
      </c>
      <c r="J238" s="220"/>
      <c r="K238" s="184"/>
      <c r="L238" s="220"/>
      <c r="M238" s="184" t="s">
        <v>959</v>
      </c>
      <c r="N238" s="220"/>
      <c r="O238" s="256"/>
      <c r="P238" s="257"/>
      <c r="Q238" s="257"/>
      <c r="R238" s="97"/>
      <c r="S238" s="92"/>
      <c r="T238" s="385"/>
      <c r="U238" s="97"/>
      <c r="V238" s="94"/>
      <c r="W238" s="163" t="s">
        <v>2319</v>
      </c>
      <c r="X238" s="389" t="s">
        <v>2318</v>
      </c>
      <c r="Y238" s="148">
        <v>87623484</v>
      </c>
      <c r="Z238" s="221"/>
      <c r="AA238" s="258">
        <v>44067</v>
      </c>
      <c r="AB238" s="326">
        <v>3</v>
      </c>
      <c r="AC238" s="97" t="s">
        <v>2320</v>
      </c>
      <c r="AD238" s="169">
        <v>0.27378507871321012</v>
      </c>
      <c r="AE238" s="166">
        <v>0</v>
      </c>
      <c r="AF238" s="166">
        <v>0</v>
      </c>
      <c r="AG238" s="93"/>
      <c r="AH238" s="367" t="s">
        <v>2266</v>
      </c>
      <c r="AI238" s="94"/>
      <c r="AJ238" s="94"/>
      <c r="AK238" s="94"/>
      <c r="AL238" s="94"/>
      <c r="AM238" s="90"/>
    </row>
    <row r="239" spans="1:43" s="98" customFormat="1" ht="33" x14ac:dyDescent="0.25">
      <c r="A239" s="87"/>
      <c r="B239" s="95"/>
      <c r="C239" s="95" t="s">
        <v>977</v>
      </c>
      <c r="D239" s="95" t="s">
        <v>817</v>
      </c>
      <c r="E239" s="161" t="s">
        <v>2321</v>
      </c>
      <c r="F239" s="95" t="s">
        <v>655</v>
      </c>
      <c r="G239" s="95" t="s">
        <v>3899</v>
      </c>
      <c r="H239" s="113"/>
      <c r="I239" s="95" t="s">
        <v>2258</v>
      </c>
      <c r="J239" s="172"/>
      <c r="K239" s="177"/>
      <c r="L239" s="172"/>
      <c r="M239" s="177" t="s">
        <v>959</v>
      </c>
      <c r="N239" s="172"/>
      <c r="O239" s="161"/>
      <c r="P239" s="87"/>
      <c r="Q239" s="87"/>
      <c r="R239" s="95"/>
      <c r="S239" s="87"/>
      <c r="T239" s="384"/>
      <c r="U239" s="95"/>
      <c r="V239" s="89"/>
      <c r="W239" s="161" t="s">
        <v>2322</v>
      </c>
      <c r="X239" s="388" t="s">
        <v>2321</v>
      </c>
      <c r="Y239" s="117">
        <v>664841948</v>
      </c>
      <c r="Z239" s="219"/>
      <c r="AA239" s="254">
        <v>43971</v>
      </c>
      <c r="AB239" s="218">
        <v>2.9455645161290325</v>
      </c>
      <c r="AC239" s="95" t="s">
        <v>2309</v>
      </c>
      <c r="AD239" s="168">
        <v>1.3251197809719371</v>
      </c>
      <c r="AE239" s="102">
        <v>0.85</v>
      </c>
      <c r="AF239" s="102">
        <v>0.18513300739411226</v>
      </c>
      <c r="AG239" s="88"/>
      <c r="AH239" s="255" t="s">
        <v>2253</v>
      </c>
      <c r="AI239" s="89"/>
      <c r="AJ239" s="89"/>
      <c r="AK239" s="89"/>
      <c r="AL239" s="89"/>
      <c r="AM239" s="85"/>
    </row>
    <row r="240" spans="1:43" s="98" customFormat="1" ht="132" hidden="1" x14ac:dyDescent="0.25">
      <c r="A240" s="92"/>
      <c r="B240" s="97"/>
      <c r="C240" s="97" t="s">
        <v>977</v>
      </c>
      <c r="D240" s="97" t="s">
        <v>817</v>
      </c>
      <c r="E240" s="163" t="s">
        <v>2323</v>
      </c>
      <c r="F240" s="97" t="s">
        <v>655</v>
      </c>
      <c r="G240" s="97" t="s">
        <v>3899</v>
      </c>
      <c r="H240" s="120"/>
      <c r="I240" s="97" t="s">
        <v>2258</v>
      </c>
      <c r="J240" s="220"/>
      <c r="K240" s="184"/>
      <c r="L240" s="220"/>
      <c r="M240" s="184" t="s">
        <v>959</v>
      </c>
      <c r="N240" s="220"/>
      <c r="O240" s="256"/>
      <c r="P240" s="257"/>
      <c r="Q240" s="257"/>
      <c r="R240" s="97"/>
      <c r="S240" s="92"/>
      <c r="T240" s="385"/>
      <c r="U240" s="97"/>
      <c r="V240" s="94"/>
      <c r="W240" s="163" t="s">
        <v>2324</v>
      </c>
      <c r="X240" s="389" t="s">
        <v>2323</v>
      </c>
      <c r="Y240" s="148">
        <v>78304605.109999999</v>
      </c>
      <c r="Z240" s="221"/>
      <c r="AA240" s="258">
        <v>44068</v>
      </c>
      <c r="AB240" s="326">
        <v>3</v>
      </c>
      <c r="AC240" s="97" t="s">
        <v>2325</v>
      </c>
      <c r="AD240" s="169">
        <v>0.26283367556468173</v>
      </c>
      <c r="AE240" s="166">
        <v>0</v>
      </c>
      <c r="AF240" s="166">
        <v>0</v>
      </c>
      <c r="AG240" s="93"/>
      <c r="AH240" s="367" t="s">
        <v>2266</v>
      </c>
      <c r="AI240" s="94"/>
      <c r="AJ240" s="94"/>
      <c r="AK240" s="94"/>
      <c r="AL240" s="94"/>
      <c r="AM240" s="90"/>
    </row>
    <row r="241" spans="1:43" s="98" customFormat="1" ht="33" x14ac:dyDescent="0.25">
      <c r="A241" s="87"/>
      <c r="B241" s="95"/>
      <c r="C241" s="95" t="s">
        <v>977</v>
      </c>
      <c r="D241" s="95" t="s">
        <v>817</v>
      </c>
      <c r="E241" s="161" t="s">
        <v>2326</v>
      </c>
      <c r="F241" s="95" t="s">
        <v>655</v>
      </c>
      <c r="G241" s="95" t="s">
        <v>3899</v>
      </c>
      <c r="H241" s="113"/>
      <c r="I241" s="95" t="s">
        <v>2258</v>
      </c>
      <c r="J241" s="172"/>
      <c r="K241" s="177"/>
      <c r="L241" s="172"/>
      <c r="M241" s="177" t="s">
        <v>959</v>
      </c>
      <c r="N241" s="172"/>
      <c r="O241" s="161"/>
      <c r="P241" s="87"/>
      <c r="Q241" s="87"/>
      <c r="R241" s="95"/>
      <c r="S241" s="87"/>
      <c r="T241" s="384"/>
      <c r="U241" s="95"/>
      <c r="V241" s="89"/>
      <c r="W241" s="161" t="s">
        <v>2327</v>
      </c>
      <c r="X241" s="388" t="s">
        <v>2326</v>
      </c>
      <c r="Y241" s="117">
        <v>138822360</v>
      </c>
      <c r="Z241" s="219"/>
      <c r="AA241" s="254">
        <v>43973</v>
      </c>
      <c r="AB241" s="218">
        <v>3</v>
      </c>
      <c r="AC241" s="95" t="s">
        <v>2328</v>
      </c>
      <c r="AD241" s="168">
        <v>1.3032169746748803</v>
      </c>
      <c r="AE241" s="102">
        <v>0.67</v>
      </c>
      <c r="AF241" s="102">
        <v>0.3146274940866875</v>
      </c>
      <c r="AG241" s="88"/>
      <c r="AH241" s="255" t="s">
        <v>2253</v>
      </c>
      <c r="AI241" s="89"/>
      <c r="AJ241" s="89"/>
      <c r="AK241" s="89"/>
      <c r="AL241" s="89"/>
      <c r="AM241" s="85"/>
    </row>
    <row r="242" spans="1:43" s="98" customFormat="1" ht="33" x14ac:dyDescent="0.25">
      <c r="A242" s="87"/>
      <c r="B242" s="95"/>
      <c r="C242" s="95" t="s">
        <v>977</v>
      </c>
      <c r="D242" s="95" t="s">
        <v>817</v>
      </c>
      <c r="E242" s="161" t="s">
        <v>2329</v>
      </c>
      <c r="F242" s="95" t="s">
        <v>655</v>
      </c>
      <c r="G242" s="95" t="s">
        <v>3899</v>
      </c>
      <c r="H242" s="113"/>
      <c r="I242" s="95" t="s">
        <v>2250</v>
      </c>
      <c r="J242" s="172"/>
      <c r="K242" s="177"/>
      <c r="L242" s="172"/>
      <c r="M242" s="177" t="s">
        <v>959</v>
      </c>
      <c r="N242" s="172"/>
      <c r="O242" s="161"/>
      <c r="P242" s="87"/>
      <c r="Q242" s="87"/>
      <c r="R242" s="95"/>
      <c r="S242" s="87"/>
      <c r="T242" s="384"/>
      <c r="U242" s="95"/>
      <c r="V242" s="89"/>
      <c r="W242" s="161" t="s">
        <v>2330</v>
      </c>
      <c r="X242" s="388" t="s">
        <v>2329</v>
      </c>
      <c r="Y242" s="117">
        <v>129390000</v>
      </c>
      <c r="Z242" s="219"/>
      <c r="AA242" s="254">
        <v>43980</v>
      </c>
      <c r="AB242" s="218">
        <v>3</v>
      </c>
      <c r="AC242" s="95" t="s">
        <v>1682</v>
      </c>
      <c r="AD242" s="168">
        <v>1.2265571526351815</v>
      </c>
      <c r="AE242" s="102">
        <v>0.1</v>
      </c>
      <c r="AF242" s="102">
        <v>0</v>
      </c>
      <c r="AG242" s="88"/>
      <c r="AH242" s="255" t="s">
        <v>2331</v>
      </c>
      <c r="AI242" s="89"/>
      <c r="AJ242" s="89"/>
      <c r="AK242" s="89"/>
      <c r="AL242" s="89"/>
      <c r="AM242" s="85"/>
      <c r="AN242" s="122"/>
      <c r="AO242" s="122"/>
      <c r="AP242" s="122"/>
      <c r="AQ242" s="122"/>
    </row>
    <row r="243" spans="1:43" ht="33" hidden="1" x14ac:dyDescent="0.25">
      <c r="A243" s="83"/>
      <c r="B243" s="81"/>
      <c r="C243" s="96" t="s">
        <v>977</v>
      </c>
      <c r="D243" s="96" t="s">
        <v>817</v>
      </c>
      <c r="E243" s="81" t="s">
        <v>2332</v>
      </c>
      <c r="F243" s="83" t="s">
        <v>655</v>
      </c>
      <c r="G243" s="96" t="s">
        <v>3899</v>
      </c>
      <c r="H243" s="116"/>
      <c r="I243" s="96" t="s">
        <v>2258</v>
      </c>
      <c r="J243" s="96"/>
      <c r="K243" s="83"/>
      <c r="L243" s="96"/>
      <c r="M243" s="84" t="s">
        <v>959</v>
      </c>
      <c r="N243" s="96"/>
      <c r="O243" s="162"/>
      <c r="P243" s="83"/>
      <c r="Q243" s="83"/>
      <c r="R243" s="83"/>
      <c r="S243" s="83"/>
      <c r="T243" s="383"/>
      <c r="U243" s="96"/>
      <c r="V243" s="81"/>
      <c r="W243" s="84" t="s">
        <v>2333</v>
      </c>
      <c r="X243" s="387" t="s">
        <v>2332</v>
      </c>
      <c r="Y243" s="304">
        <v>56037432.299999997</v>
      </c>
      <c r="Z243" s="199"/>
      <c r="AA243" s="82">
        <v>43971</v>
      </c>
      <c r="AB243" s="323">
        <v>3</v>
      </c>
      <c r="AC243" s="96" t="s">
        <v>2334</v>
      </c>
      <c r="AD243" s="167">
        <v>1.3251197809719371</v>
      </c>
      <c r="AE243" s="165">
        <v>1</v>
      </c>
      <c r="AF243" s="165">
        <v>0.77923503509635306</v>
      </c>
      <c r="AG243" s="81"/>
      <c r="AH243" s="162" t="s">
        <v>831</v>
      </c>
      <c r="AI243" s="84"/>
      <c r="AJ243" s="81"/>
      <c r="AK243" s="83"/>
      <c r="AL243" s="83"/>
      <c r="AM243" s="81"/>
      <c r="AN243" s="98"/>
      <c r="AO243" s="98"/>
      <c r="AP243" s="98"/>
      <c r="AQ243" s="98"/>
    </row>
    <row r="244" spans="1:43" s="98" customFormat="1" ht="33" hidden="1" x14ac:dyDescent="0.25">
      <c r="A244" s="92"/>
      <c r="B244" s="97"/>
      <c r="C244" s="97" t="s">
        <v>977</v>
      </c>
      <c r="D244" s="97" t="s">
        <v>817</v>
      </c>
      <c r="E244" s="163" t="s">
        <v>2335</v>
      </c>
      <c r="F244" s="97" t="s">
        <v>655</v>
      </c>
      <c r="G244" s="97" t="s">
        <v>3899</v>
      </c>
      <c r="H244" s="120"/>
      <c r="I244" s="97" t="s">
        <v>2250</v>
      </c>
      <c r="J244" s="220"/>
      <c r="K244" s="184"/>
      <c r="L244" s="220"/>
      <c r="M244" s="184" t="s">
        <v>959</v>
      </c>
      <c r="N244" s="220"/>
      <c r="O244" s="256"/>
      <c r="P244" s="257"/>
      <c r="Q244" s="257"/>
      <c r="R244" s="97"/>
      <c r="S244" s="92"/>
      <c r="T244" s="385"/>
      <c r="U244" s="97"/>
      <c r="V244" s="94"/>
      <c r="W244" s="163" t="s">
        <v>2336</v>
      </c>
      <c r="X244" s="389" t="s">
        <v>2335</v>
      </c>
      <c r="Y244" s="148">
        <v>600071100</v>
      </c>
      <c r="Z244" s="221"/>
      <c r="AA244" s="258">
        <v>43980</v>
      </c>
      <c r="AB244" s="326">
        <v>3</v>
      </c>
      <c r="AC244" s="97" t="s">
        <v>2337</v>
      </c>
      <c r="AD244" s="169">
        <v>1.2265571526351815</v>
      </c>
      <c r="AE244" s="166">
        <v>0</v>
      </c>
      <c r="AF244" s="166">
        <v>0</v>
      </c>
      <c r="AG244" s="93"/>
      <c r="AH244" s="367" t="s">
        <v>2314</v>
      </c>
      <c r="AI244" s="94"/>
      <c r="AJ244" s="94"/>
      <c r="AK244" s="94"/>
      <c r="AL244" s="94"/>
      <c r="AM244" s="90"/>
    </row>
    <row r="245" spans="1:43" s="98" customFormat="1" ht="66" hidden="1" x14ac:dyDescent="0.25">
      <c r="A245" s="92"/>
      <c r="B245" s="97"/>
      <c r="C245" s="97" t="s">
        <v>977</v>
      </c>
      <c r="D245" s="97" t="s">
        <v>817</v>
      </c>
      <c r="E245" s="163" t="s">
        <v>2338</v>
      </c>
      <c r="F245" s="97" t="s">
        <v>655</v>
      </c>
      <c r="G245" s="97" t="s">
        <v>3899</v>
      </c>
      <c r="H245" s="120"/>
      <c r="I245" s="97" t="s">
        <v>2250</v>
      </c>
      <c r="J245" s="220"/>
      <c r="K245" s="184"/>
      <c r="L245" s="220"/>
      <c r="M245" s="184" t="s">
        <v>959</v>
      </c>
      <c r="N245" s="220"/>
      <c r="O245" s="256"/>
      <c r="P245" s="257"/>
      <c r="Q245" s="257"/>
      <c r="R245" s="97"/>
      <c r="S245" s="92"/>
      <c r="T245" s="385"/>
      <c r="U245" s="97"/>
      <c r="V245" s="94"/>
      <c r="W245" s="163" t="s">
        <v>2339</v>
      </c>
      <c r="X245" s="389" t="s">
        <v>2338</v>
      </c>
      <c r="Y245" s="148">
        <v>732508680</v>
      </c>
      <c r="Z245" s="221"/>
      <c r="AA245" s="258">
        <v>43980</v>
      </c>
      <c r="AB245" s="326">
        <v>5</v>
      </c>
      <c r="AC245" s="97" t="s">
        <v>2256</v>
      </c>
      <c r="AD245" s="169">
        <v>0.7359342915811089</v>
      </c>
      <c r="AE245" s="166">
        <v>0</v>
      </c>
      <c r="AF245" s="166">
        <v>0</v>
      </c>
      <c r="AG245" s="93"/>
      <c r="AH245" s="367" t="s">
        <v>2340</v>
      </c>
      <c r="AI245" s="94"/>
      <c r="AJ245" s="94"/>
      <c r="AK245" s="94"/>
      <c r="AL245" s="94"/>
      <c r="AM245" s="90"/>
    </row>
    <row r="246" spans="1:43" s="98" customFormat="1" ht="132" hidden="1" x14ac:dyDescent="0.25">
      <c r="A246" s="92"/>
      <c r="B246" s="97"/>
      <c r="C246" s="97" t="s">
        <v>977</v>
      </c>
      <c r="D246" s="97" t="s">
        <v>817</v>
      </c>
      <c r="E246" s="163" t="s">
        <v>2341</v>
      </c>
      <c r="F246" s="97" t="s">
        <v>655</v>
      </c>
      <c r="G246" s="97" t="s">
        <v>3899</v>
      </c>
      <c r="H246" s="120"/>
      <c r="I246" s="97" t="s">
        <v>2258</v>
      </c>
      <c r="J246" s="220"/>
      <c r="K246" s="184"/>
      <c r="L246" s="220"/>
      <c r="M246" s="184" t="s">
        <v>959</v>
      </c>
      <c r="N246" s="220"/>
      <c r="O246" s="256"/>
      <c r="P246" s="257"/>
      <c r="Q246" s="257"/>
      <c r="R246" s="97"/>
      <c r="S246" s="92"/>
      <c r="T246" s="385"/>
      <c r="U246" s="97"/>
      <c r="V246" s="94"/>
      <c r="W246" s="163" t="s">
        <v>2342</v>
      </c>
      <c r="X246" s="389" t="s">
        <v>2341</v>
      </c>
      <c r="Y246" s="148">
        <v>374990286</v>
      </c>
      <c r="Z246" s="221"/>
      <c r="AA246" s="258">
        <v>44068</v>
      </c>
      <c r="AB246" s="326">
        <v>3</v>
      </c>
      <c r="AC246" s="97" t="s">
        <v>2343</v>
      </c>
      <c r="AD246" s="169">
        <v>0.26283367556468173</v>
      </c>
      <c r="AE246" s="166">
        <v>0</v>
      </c>
      <c r="AF246" s="166">
        <v>0</v>
      </c>
      <c r="AG246" s="93"/>
      <c r="AH246" s="367" t="s">
        <v>2266</v>
      </c>
      <c r="AI246" s="94"/>
      <c r="AJ246" s="94"/>
      <c r="AK246" s="94"/>
      <c r="AL246" s="94"/>
      <c r="AM246" s="90"/>
    </row>
    <row r="247" spans="1:43" s="98" customFormat="1" ht="132" hidden="1" x14ac:dyDescent="0.25">
      <c r="A247" s="92"/>
      <c r="B247" s="97"/>
      <c r="C247" s="97" t="s">
        <v>977</v>
      </c>
      <c r="D247" s="97" t="s">
        <v>817</v>
      </c>
      <c r="E247" s="163" t="s">
        <v>2344</v>
      </c>
      <c r="F247" s="97" t="s">
        <v>655</v>
      </c>
      <c r="G247" s="97" t="s">
        <v>3899</v>
      </c>
      <c r="H247" s="120"/>
      <c r="I247" s="97" t="s">
        <v>2258</v>
      </c>
      <c r="J247" s="220"/>
      <c r="K247" s="184"/>
      <c r="L247" s="220"/>
      <c r="M247" s="184" t="s">
        <v>959</v>
      </c>
      <c r="N247" s="220"/>
      <c r="O247" s="256"/>
      <c r="P247" s="257"/>
      <c r="Q247" s="257"/>
      <c r="R247" s="97"/>
      <c r="S247" s="92"/>
      <c r="T247" s="385"/>
      <c r="U247" s="97"/>
      <c r="V247" s="94"/>
      <c r="W247" s="163" t="s">
        <v>2345</v>
      </c>
      <c r="X247" s="389" t="s">
        <v>2344</v>
      </c>
      <c r="Y247" s="148">
        <v>213315633.02000001</v>
      </c>
      <c r="Z247" s="221"/>
      <c r="AA247" s="258">
        <v>44068</v>
      </c>
      <c r="AB247" s="326">
        <v>3</v>
      </c>
      <c r="AC247" s="97" t="s">
        <v>2252</v>
      </c>
      <c r="AD247" s="169">
        <v>0.26283367556468173</v>
      </c>
      <c r="AE247" s="166">
        <v>0</v>
      </c>
      <c r="AF247" s="166">
        <v>0</v>
      </c>
      <c r="AG247" s="93"/>
      <c r="AH247" s="367" t="s">
        <v>2266</v>
      </c>
      <c r="AI247" s="94"/>
      <c r="AJ247" s="94"/>
      <c r="AK247" s="94"/>
      <c r="AL247" s="94"/>
      <c r="AM247" s="90"/>
    </row>
    <row r="248" spans="1:43" s="98" customFormat="1" ht="132" hidden="1" x14ac:dyDescent="0.25">
      <c r="A248" s="92"/>
      <c r="B248" s="97"/>
      <c r="C248" s="97" t="s">
        <v>977</v>
      </c>
      <c r="D248" s="97" t="s">
        <v>817</v>
      </c>
      <c r="E248" s="163" t="s">
        <v>2346</v>
      </c>
      <c r="F248" s="97" t="s">
        <v>655</v>
      </c>
      <c r="G248" s="97" t="s">
        <v>3899</v>
      </c>
      <c r="H248" s="120"/>
      <c r="I248" s="97" t="s">
        <v>2258</v>
      </c>
      <c r="J248" s="220"/>
      <c r="K248" s="184"/>
      <c r="L248" s="220"/>
      <c r="M248" s="184" t="s">
        <v>959</v>
      </c>
      <c r="N248" s="220"/>
      <c r="O248" s="256"/>
      <c r="P248" s="257"/>
      <c r="Q248" s="257"/>
      <c r="R248" s="97"/>
      <c r="S248" s="92"/>
      <c r="T248" s="385"/>
      <c r="U248" s="97"/>
      <c r="V248" s="94"/>
      <c r="W248" s="163" t="s">
        <v>2347</v>
      </c>
      <c r="X248" s="389" t="s">
        <v>2346</v>
      </c>
      <c r="Y248" s="148">
        <v>385601841.60000002</v>
      </c>
      <c r="Z248" s="221"/>
      <c r="AA248" s="258">
        <v>44068</v>
      </c>
      <c r="AB248" s="326">
        <v>3</v>
      </c>
      <c r="AC248" s="97" t="s">
        <v>2348</v>
      </c>
      <c r="AD248" s="169">
        <v>0.26283367556468173</v>
      </c>
      <c r="AE248" s="166">
        <v>0</v>
      </c>
      <c r="AF248" s="166">
        <v>0</v>
      </c>
      <c r="AG248" s="93"/>
      <c r="AH248" s="367" t="s">
        <v>2266</v>
      </c>
      <c r="AI248" s="94"/>
      <c r="AJ248" s="94"/>
      <c r="AK248" s="94"/>
      <c r="AL248" s="94"/>
      <c r="AM248" s="90"/>
    </row>
    <row r="249" spans="1:43" s="98" customFormat="1" ht="132" hidden="1" x14ac:dyDescent="0.25">
      <c r="A249" s="92"/>
      <c r="B249" s="97"/>
      <c r="C249" s="97" t="s">
        <v>977</v>
      </c>
      <c r="D249" s="97" t="s">
        <v>817</v>
      </c>
      <c r="E249" s="163" t="s">
        <v>2349</v>
      </c>
      <c r="F249" s="97" t="s">
        <v>655</v>
      </c>
      <c r="G249" s="97" t="s">
        <v>3899</v>
      </c>
      <c r="H249" s="120"/>
      <c r="I249" s="97" t="s">
        <v>2258</v>
      </c>
      <c r="J249" s="220"/>
      <c r="K249" s="184"/>
      <c r="L249" s="220"/>
      <c r="M249" s="184" t="s">
        <v>959</v>
      </c>
      <c r="N249" s="220"/>
      <c r="O249" s="256"/>
      <c r="P249" s="257"/>
      <c r="Q249" s="257"/>
      <c r="R249" s="97"/>
      <c r="S249" s="92"/>
      <c r="T249" s="385"/>
      <c r="U249" s="97"/>
      <c r="V249" s="94"/>
      <c r="W249" s="163" t="s">
        <v>2350</v>
      </c>
      <c r="X249" s="389" t="s">
        <v>2349</v>
      </c>
      <c r="Y249" s="148">
        <v>135937800</v>
      </c>
      <c r="Z249" s="221"/>
      <c r="AA249" s="258">
        <v>44068</v>
      </c>
      <c r="AB249" s="326">
        <v>2.9455645161290325</v>
      </c>
      <c r="AC249" s="97" t="s">
        <v>2351</v>
      </c>
      <c r="AD249" s="169">
        <v>0.26283367556468173</v>
      </c>
      <c r="AE249" s="166">
        <v>0</v>
      </c>
      <c r="AF249" s="166">
        <v>0</v>
      </c>
      <c r="AG249" s="93"/>
      <c r="AH249" s="367" t="s">
        <v>2266</v>
      </c>
      <c r="AI249" s="94"/>
      <c r="AJ249" s="94"/>
      <c r="AK249" s="94"/>
      <c r="AL249" s="94"/>
      <c r="AM249" s="90"/>
    </row>
    <row r="250" spans="1:43" s="98" customFormat="1" ht="132" hidden="1" x14ac:dyDescent="0.25">
      <c r="A250" s="92"/>
      <c r="B250" s="97"/>
      <c r="C250" s="97" t="s">
        <v>977</v>
      </c>
      <c r="D250" s="97" t="s">
        <v>817</v>
      </c>
      <c r="E250" s="163" t="s">
        <v>2352</v>
      </c>
      <c r="F250" s="97" t="s">
        <v>655</v>
      </c>
      <c r="G250" s="97" t="s">
        <v>3899</v>
      </c>
      <c r="H250" s="120"/>
      <c r="I250" s="97" t="s">
        <v>2258</v>
      </c>
      <c r="J250" s="220"/>
      <c r="K250" s="184"/>
      <c r="L250" s="220"/>
      <c r="M250" s="184" t="s">
        <v>959</v>
      </c>
      <c r="N250" s="220"/>
      <c r="O250" s="256"/>
      <c r="P250" s="257"/>
      <c r="Q250" s="257"/>
      <c r="R250" s="97"/>
      <c r="S250" s="92"/>
      <c r="T250" s="385"/>
      <c r="U250" s="97"/>
      <c r="V250" s="94"/>
      <c r="W250" s="163" t="s">
        <v>2353</v>
      </c>
      <c r="X250" s="389" t="s">
        <v>2352</v>
      </c>
      <c r="Y250" s="148">
        <v>11635534.859999999</v>
      </c>
      <c r="Z250" s="221"/>
      <c r="AA250" s="258">
        <v>44068</v>
      </c>
      <c r="AB250" s="326">
        <v>2.9455645161290325</v>
      </c>
      <c r="AC250" s="97" t="s">
        <v>2320</v>
      </c>
      <c r="AD250" s="169">
        <v>0.26283367556468173</v>
      </c>
      <c r="AE250" s="166">
        <v>0</v>
      </c>
      <c r="AF250" s="166">
        <v>0</v>
      </c>
      <c r="AG250" s="93"/>
      <c r="AH250" s="367" t="s">
        <v>2266</v>
      </c>
      <c r="AI250" s="94"/>
      <c r="AJ250" s="94"/>
      <c r="AK250" s="94"/>
      <c r="AL250" s="94"/>
      <c r="AM250" s="90"/>
    </row>
    <row r="251" spans="1:43" s="98" customFormat="1" ht="132" hidden="1" x14ac:dyDescent="0.25">
      <c r="A251" s="92"/>
      <c r="B251" s="97"/>
      <c r="C251" s="97" t="s">
        <v>977</v>
      </c>
      <c r="D251" s="97" t="s">
        <v>817</v>
      </c>
      <c r="E251" s="163" t="s">
        <v>2354</v>
      </c>
      <c r="F251" s="97" t="s">
        <v>655</v>
      </c>
      <c r="G251" s="97" t="s">
        <v>3899</v>
      </c>
      <c r="H251" s="120"/>
      <c r="I251" s="97" t="s">
        <v>2258</v>
      </c>
      <c r="J251" s="220"/>
      <c r="K251" s="184"/>
      <c r="L251" s="220"/>
      <c r="M251" s="184" t="s">
        <v>959</v>
      </c>
      <c r="N251" s="220"/>
      <c r="O251" s="256"/>
      <c r="P251" s="257"/>
      <c r="Q251" s="257"/>
      <c r="R251" s="97"/>
      <c r="S251" s="92"/>
      <c r="T251" s="385"/>
      <c r="U251" s="97"/>
      <c r="V251" s="94"/>
      <c r="W251" s="163" t="s">
        <v>2355</v>
      </c>
      <c r="X251" s="389" t="s">
        <v>2354</v>
      </c>
      <c r="Y251" s="148">
        <v>109198000</v>
      </c>
      <c r="Z251" s="221"/>
      <c r="AA251" s="258">
        <v>44068</v>
      </c>
      <c r="AB251" s="326">
        <v>2.9455645161290325</v>
      </c>
      <c r="AC251" s="97" t="s">
        <v>2356</v>
      </c>
      <c r="AD251" s="169">
        <v>0.26283367556468173</v>
      </c>
      <c r="AE251" s="166">
        <v>0</v>
      </c>
      <c r="AF251" s="166">
        <v>0</v>
      </c>
      <c r="AG251" s="93"/>
      <c r="AH251" s="367" t="s">
        <v>2266</v>
      </c>
      <c r="AI251" s="94"/>
      <c r="AJ251" s="94"/>
      <c r="AK251" s="94"/>
      <c r="AL251" s="94"/>
      <c r="AM251" s="90"/>
    </row>
    <row r="252" spans="1:43" s="98" customFormat="1" ht="132" hidden="1" x14ac:dyDescent="0.25">
      <c r="A252" s="92"/>
      <c r="B252" s="97"/>
      <c r="C252" s="97" t="s">
        <v>977</v>
      </c>
      <c r="D252" s="97" t="s">
        <v>817</v>
      </c>
      <c r="E252" s="163" t="s">
        <v>2357</v>
      </c>
      <c r="F252" s="97" t="s">
        <v>655</v>
      </c>
      <c r="G252" s="97" t="s">
        <v>3899</v>
      </c>
      <c r="H252" s="120"/>
      <c r="I252" s="97" t="s">
        <v>2250</v>
      </c>
      <c r="J252" s="220"/>
      <c r="K252" s="184"/>
      <c r="L252" s="220"/>
      <c r="M252" s="184" t="s">
        <v>959</v>
      </c>
      <c r="N252" s="220"/>
      <c r="O252" s="256"/>
      <c r="P252" s="257"/>
      <c r="Q252" s="257"/>
      <c r="R252" s="97"/>
      <c r="S252" s="92"/>
      <c r="T252" s="385"/>
      <c r="U252" s="97"/>
      <c r="V252" s="94"/>
      <c r="W252" s="163" t="s">
        <v>2358</v>
      </c>
      <c r="X252" s="389" t="s">
        <v>2357</v>
      </c>
      <c r="Y252" s="148">
        <v>450515782.80000001</v>
      </c>
      <c r="Z252" s="221"/>
      <c r="AA252" s="258">
        <v>44067</v>
      </c>
      <c r="AB252" s="326">
        <v>2.9455645161290325</v>
      </c>
      <c r="AC252" s="97" t="s">
        <v>2359</v>
      </c>
      <c r="AD252" s="169">
        <v>0.27378507871321012</v>
      </c>
      <c r="AE252" s="166">
        <v>0</v>
      </c>
      <c r="AF252" s="166">
        <v>0</v>
      </c>
      <c r="AG252" s="93"/>
      <c r="AH252" s="367" t="s">
        <v>2266</v>
      </c>
      <c r="AI252" s="94"/>
      <c r="AJ252" s="94"/>
      <c r="AK252" s="94"/>
      <c r="AL252" s="94"/>
      <c r="AM252" s="90"/>
    </row>
    <row r="253" spans="1:43" s="98" customFormat="1" ht="132" hidden="1" x14ac:dyDescent="0.25">
      <c r="A253" s="92"/>
      <c r="B253" s="97"/>
      <c r="C253" s="97" t="s">
        <v>977</v>
      </c>
      <c r="D253" s="97" t="s">
        <v>817</v>
      </c>
      <c r="E253" s="163" t="s">
        <v>2360</v>
      </c>
      <c r="F253" s="97" t="s">
        <v>655</v>
      </c>
      <c r="G253" s="97" t="s">
        <v>3899</v>
      </c>
      <c r="H253" s="120"/>
      <c r="I253" s="97" t="s">
        <v>2250</v>
      </c>
      <c r="J253" s="220"/>
      <c r="K253" s="184"/>
      <c r="L253" s="220"/>
      <c r="M253" s="184" t="s">
        <v>959</v>
      </c>
      <c r="N253" s="220"/>
      <c r="O253" s="256"/>
      <c r="P253" s="257"/>
      <c r="Q253" s="257"/>
      <c r="R253" s="97"/>
      <c r="S253" s="92"/>
      <c r="T253" s="385"/>
      <c r="U253" s="97"/>
      <c r="V253" s="94"/>
      <c r="W253" s="163" t="s">
        <v>2361</v>
      </c>
      <c r="X253" s="389" t="s">
        <v>2360</v>
      </c>
      <c r="Y253" s="148">
        <v>180420226.80000001</v>
      </c>
      <c r="Z253" s="221"/>
      <c r="AA253" s="258">
        <v>44067</v>
      </c>
      <c r="AB253" s="326">
        <v>2</v>
      </c>
      <c r="AC253" s="97" t="s">
        <v>2362</v>
      </c>
      <c r="AD253" s="169">
        <v>0.41067761806981518</v>
      </c>
      <c r="AE253" s="166">
        <v>0</v>
      </c>
      <c r="AF253" s="166">
        <v>0</v>
      </c>
      <c r="AG253" s="93"/>
      <c r="AH253" s="367" t="s">
        <v>2266</v>
      </c>
      <c r="AI253" s="94"/>
      <c r="AJ253" s="94"/>
      <c r="AK253" s="94"/>
      <c r="AL253" s="94"/>
      <c r="AM253" s="90"/>
    </row>
    <row r="254" spans="1:43" s="98" customFormat="1" ht="132" hidden="1" x14ac:dyDescent="0.25">
      <c r="A254" s="92"/>
      <c r="B254" s="97"/>
      <c r="C254" s="97" t="s">
        <v>977</v>
      </c>
      <c r="D254" s="97" t="s">
        <v>817</v>
      </c>
      <c r="E254" s="163" t="s">
        <v>2363</v>
      </c>
      <c r="F254" s="97" t="s">
        <v>655</v>
      </c>
      <c r="G254" s="97" t="s">
        <v>3899</v>
      </c>
      <c r="H254" s="120"/>
      <c r="I254" s="97" t="s">
        <v>2250</v>
      </c>
      <c r="J254" s="220"/>
      <c r="K254" s="184"/>
      <c r="L254" s="220"/>
      <c r="M254" s="184" t="s">
        <v>959</v>
      </c>
      <c r="N254" s="220"/>
      <c r="O254" s="256"/>
      <c r="P254" s="257"/>
      <c r="Q254" s="257"/>
      <c r="R254" s="97"/>
      <c r="S254" s="92"/>
      <c r="T254" s="385"/>
      <c r="U254" s="97"/>
      <c r="V254" s="94"/>
      <c r="W254" s="163" t="s">
        <v>2364</v>
      </c>
      <c r="X254" s="389" t="s">
        <v>2363</v>
      </c>
      <c r="Y254" s="148">
        <v>448930926.19999999</v>
      </c>
      <c r="Z254" s="221"/>
      <c r="AA254" s="258">
        <v>44067</v>
      </c>
      <c r="AB254" s="326">
        <v>3</v>
      </c>
      <c r="AC254" s="97" t="s">
        <v>2365</v>
      </c>
      <c r="AD254" s="169">
        <v>0.27378507871321012</v>
      </c>
      <c r="AE254" s="166">
        <v>0</v>
      </c>
      <c r="AF254" s="166">
        <v>0</v>
      </c>
      <c r="AG254" s="93"/>
      <c r="AH254" s="367" t="s">
        <v>2266</v>
      </c>
      <c r="AI254" s="94"/>
      <c r="AJ254" s="94"/>
      <c r="AK254" s="94"/>
      <c r="AL254" s="94"/>
      <c r="AM254" s="90"/>
    </row>
    <row r="255" spans="1:43" s="98" customFormat="1" ht="132" hidden="1" x14ac:dyDescent="0.25">
      <c r="A255" s="92"/>
      <c r="B255" s="97"/>
      <c r="C255" s="97" t="s">
        <v>977</v>
      </c>
      <c r="D255" s="97" t="s">
        <v>817</v>
      </c>
      <c r="E255" s="163" t="s">
        <v>2366</v>
      </c>
      <c r="F255" s="97" t="s">
        <v>655</v>
      </c>
      <c r="G255" s="97" t="s">
        <v>3899</v>
      </c>
      <c r="H255" s="120"/>
      <c r="I255" s="97" t="s">
        <v>2250</v>
      </c>
      <c r="J255" s="220"/>
      <c r="K255" s="184"/>
      <c r="L255" s="220"/>
      <c r="M255" s="184" t="s">
        <v>959</v>
      </c>
      <c r="N255" s="220"/>
      <c r="O255" s="256"/>
      <c r="P255" s="257"/>
      <c r="Q255" s="257"/>
      <c r="R255" s="97"/>
      <c r="S255" s="92"/>
      <c r="T255" s="385"/>
      <c r="U255" s="97"/>
      <c r="V255" s="94"/>
      <c r="W255" s="163" t="s">
        <v>2367</v>
      </c>
      <c r="X255" s="389" t="s">
        <v>2366</v>
      </c>
      <c r="Y255" s="148">
        <v>454071474.06999999</v>
      </c>
      <c r="Z255" s="221"/>
      <c r="AA255" s="258">
        <v>44067</v>
      </c>
      <c r="AB255" s="326">
        <v>3</v>
      </c>
      <c r="AC255" s="97" t="s">
        <v>1889</v>
      </c>
      <c r="AD255" s="169">
        <v>0.27378507871321012</v>
      </c>
      <c r="AE255" s="166">
        <v>0</v>
      </c>
      <c r="AF255" s="166">
        <v>0</v>
      </c>
      <c r="AG255" s="93"/>
      <c r="AH255" s="367" t="s">
        <v>2266</v>
      </c>
      <c r="AI255" s="94"/>
      <c r="AJ255" s="94"/>
      <c r="AK255" s="94"/>
      <c r="AL255" s="94"/>
      <c r="AM255" s="90"/>
    </row>
    <row r="256" spans="1:43" s="98" customFormat="1" ht="132" hidden="1" x14ac:dyDescent="0.25">
      <c r="A256" s="92"/>
      <c r="B256" s="97"/>
      <c r="C256" s="97" t="s">
        <v>977</v>
      </c>
      <c r="D256" s="97" t="s">
        <v>817</v>
      </c>
      <c r="E256" s="163" t="s">
        <v>2368</v>
      </c>
      <c r="F256" s="97" t="s">
        <v>655</v>
      </c>
      <c r="G256" s="97" t="s">
        <v>3899</v>
      </c>
      <c r="H256" s="120"/>
      <c r="I256" s="97" t="s">
        <v>2258</v>
      </c>
      <c r="J256" s="220"/>
      <c r="K256" s="184"/>
      <c r="L256" s="220"/>
      <c r="M256" s="184" t="s">
        <v>959</v>
      </c>
      <c r="N256" s="220"/>
      <c r="O256" s="256"/>
      <c r="P256" s="257"/>
      <c r="Q256" s="257"/>
      <c r="R256" s="97"/>
      <c r="S256" s="92"/>
      <c r="T256" s="385"/>
      <c r="U256" s="97"/>
      <c r="V256" s="94"/>
      <c r="W256" s="163" t="s">
        <v>2369</v>
      </c>
      <c r="X256" s="389" t="s">
        <v>2368</v>
      </c>
      <c r="Y256" s="148">
        <v>466988360.25999999</v>
      </c>
      <c r="Z256" s="221"/>
      <c r="AA256" s="258">
        <v>44068</v>
      </c>
      <c r="AB256" s="326">
        <v>3</v>
      </c>
      <c r="AC256" s="97" t="s">
        <v>2370</v>
      </c>
      <c r="AD256" s="169">
        <v>0.26283367556468173</v>
      </c>
      <c r="AE256" s="166">
        <v>0</v>
      </c>
      <c r="AF256" s="166">
        <v>0</v>
      </c>
      <c r="AG256" s="93"/>
      <c r="AH256" s="367" t="s">
        <v>2266</v>
      </c>
      <c r="AI256" s="94"/>
      <c r="AJ256" s="94"/>
      <c r="AK256" s="94"/>
      <c r="AL256" s="94"/>
      <c r="AM256" s="90"/>
    </row>
    <row r="257" spans="1:43" s="98" customFormat="1" ht="132" hidden="1" x14ac:dyDescent="0.25">
      <c r="A257" s="92"/>
      <c r="B257" s="97"/>
      <c r="C257" s="97" t="s">
        <v>977</v>
      </c>
      <c r="D257" s="97" t="s">
        <v>817</v>
      </c>
      <c r="E257" s="163" t="s">
        <v>2371</v>
      </c>
      <c r="F257" s="97" t="s">
        <v>655</v>
      </c>
      <c r="G257" s="97" t="s">
        <v>3899</v>
      </c>
      <c r="H257" s="120"/>
      <c r="I257" s="97" t="s">
        <v>2258</v>
      </c>
      <c r="J257" s="220"/>
      <c r="K257" s="184"/>
      <c r="L257" s="220"/>
      <c r="M257" s="184" t="s">
        <v>959</v>
      </c>
      <c r="N257" s="220"/>
      <c r="O257" s="256"/>
      <c r="P257" s="257"/>
      <c r="Q257" s="257"/>
      <c r="R257" s="97"/>
      <c r="S257" s="92"/>
      <c r="T257" s="385"/>
      <c r="U257" s="97"/>
      <c r="V257" s="94"/>
      <c r="W257" s="163" t="s">
        <v>2372</v>
      </c>
      <c r="X257" s="389" t="s">
        <v>2371</v>
      </c>
      <c r="Y257" s="148">
        <v>223811155.68000001</v>
      </c>
      <c r="Z257" s="221"/>
      <c r="AA257" s="258">
        <v>44068</v>
      </c>
      <c r="AB257" s="326">
        <v>3</v>
      </c>
      <c r="AC257" s="97" t="s">
        <v>2373</v>
      </c>
      <c r="AD257" s="169">
        <v>0.26283367556468173</v>
      </c>
      <c r="AE257" s="166">
        <v>0</v>
      </c>
      <c r="AF257" s="166">
        <v>0</v>
      </c>
      <c r="AG257" s="93"/>
      <c r="AH257" s="367" t="s">
        <v>2266</v>
      </c>
      <c r="AI257" s="94"/>
      <c r="AJ257" s="94"/>
      <c r="AK257" s="94"/>
      <c r="AL257" s="94"/>
      <c r="AM257" s="90"/>
      <c r="AN257" s="122"/>
      <c r="AO257" s="122"/>
      <c r="AP257" s="122"/>
      <c r="AQ257" s="122"/>
    </row>
    <row r="258" spans="1:43" ht="49.5" hidden="1" x14ac:dyDescent="0.25">
      <c r="A258" s="83"/>
      <c r="B258" s="81"/>
      <c r="C258" s="96" t="s">
        <v>977</v>
      </c>
      <c r="D258" s="96" t="s">
        <v>817</v>
      </c>
      <c r="E258" s="81" t="s">
        <v>2374</v>
      </c>
      <c r="F258" s="83" t="s">
        <v>655</v>
      </c>
      <c r="G258" s="96" t="s">
        <v>3899</v>
      </c>
      <c r="H258" s="116"/>
      <c r="I258" s="96" t="s">
        <v>2258</v>
      </c>
      <c r="J258" s="96"/>
      <c r="K258" s="83"/>
      <c r="L258" s="96"/>
      <c r="M258" s="84" t="s">
        <v>959</v>
      </c>
      <c r="N258" s="96"/>
      <c r="O258" s="162"/>
      <c r="P258" s="83" t="s">
        <v>3803</v>
      </c>
      <c r="Q258" s="83" t="s">
        <v>3802</v>
      </c>
      <c r="R258" s="83"/>
      <c r="S258" s="83"/>
      <c r="T258" s="383"/>
      <c r="U258" s="96"/>
      <c r="V258" s="81"/>
      <c r="W258" s="84" t="s">
        <v>2375</v>
      </c>
      <c r="X258" s="387" t="s">
        <v>2374</v>
      </c>
      <c r="Y258" s="304">
        <v>128927192.40000001</v>
      </c>
      <c r="Z258" s="199"/>
      <c r="AA258" s="82">
        <v>44000</v>
      </c>
      <c r="AB258" s="323">
        <v>3</v>
      </c>
      <c r="AC258" s="96" t="s">
        <v>2376</v>
      </c>
      <c r="AD258" s="167">
        <v>1</v>
      </c>
      <c r="AE258" s="165">
        <v>1</v>
      </c>
      <c r="AF258" s="165">
        <v>0.37771845248062652</v>
      </c>
      <c r="AG258" s="81"/>
      <c r="AH258" s="162" t="s">
        <v>3804</v>
      </c>
      <c r="AI258" s="84"/>
      <c r="AJ258" s="81"/>
      <c r="AK258" s="83"/>
      <c r="AL258" s="83"/>
      <c r="AM258" s="81"/>
      <c r="AN258" s="98"/>
      <c r="AO258" s="98"/>
      <c r="AP258" s="98"/>
      <c r="AQ258" s="98"/>
    </row>
    <row r="259" spans="1:43" s="98" customFormat="1" ht="66" x14ac:dyDescent="0.25">
      <c r="A259" s="87"/>
      <c r="B259" s="95"/>
      <c r="C259" s="95" t="s">
        <v>977</v>
      </c>
      <c r="D259" s="95" t="s">
        <v>956</v>
      </c>
      <c r="E259" s="161" t="s">
        <v>3805</v>
      </c>
      <c r="F259" s="95" t="s">
        <v>655</v>
      </c>
      <c r="G259" s="95" t="s">
        <v>163</v>
      </c>
      <c r="H259" s="113"/>
      <c r="I259" s="95" t="s">
        <v>3809</v>
      </c>
      <c r="J259" s="172"/>
      <c r="K259" s="177"/>
      <c r="L259" s="172"/>
      <c r="M259" s="177" t="s">
        <v>959</v>
      </c>
      <c r="N259" s="172"/>
      <c r="O259" s="161" t="s">
        <v>3807</v>
      </c>
      <c r="P259" s="87" t="s">
        <v>3806</v>
      </c>
      <c r="Q259" s="87"/>
      <c r="R259" s="95"/>
      <c r="S259" s="87"/>
      <c r="T259" s="87"/>
      <c r="U259" s="405"/>
      <c r="V259" s="406"/>
      <c r="W259" s="407" t="s">
        <v>3808</v>
      </c>
      <c r="X259" s="85" t="s">
        <v>3805</v>
      </c>
      <c r="Y259" s="117">
        <v>108475905</v>
      </c>
      <c r="Z259" s="219"/>
      <c r="AA259" s="254">
        <v>44095</v>
      </c>
      <c r="AB259" s="218"/>
      <c r="AC259" s="95" t="s">
        <v>2036</v>
      </c>
      <c r="AD259" s="168">
        <v>0.75</v>
      </c>
      <c r="AE259" s="102">
        <v>0.75</v>
      </c>
      <c r="AF259" s="102">
        <v>0</v>
      </c>
      <c r="AG259" s="88"/>
      <c r="AH259" s="255" t="s">
        <v>3804</v>
      </c>
      <c r="AI259" s="89"/>
      <c r="AJ259" s="89"/>
      <c r="AK259" s="89"/>
      <c r="AL259" s="89"/>
      <c r="AM259" s="85"/>
    </row>
    <row r="260" spans="1:43" s="98" customFormat="1" ht="132" hidden="1" x14ac:dyDescent="0.25">
      <c r="A260" s="92"/>
      <c r="B260" s="97"/>
      <c r="C260" s="97" t="s">
        <v>977</v>
      </c>
      <c r="D260" s="97" t="s">
        <v>817</v>
      </c>
      <c r="E260" s="163" t="s">
        <v>2377</v>
      </c>
      <c r="F260" s="97" t="s">
        <v>655</v>
      </c>
      <c r="G260" s="97" t="s">
        <v>3899</v>
      </c>
      <c r="H260" s="120"/>
      <c r="I260" s="97" t="s">
        <v>2258</v>
      </c>
      <c r="J260" s="220"/>
      <c r="K260" s="184"/>
      <c r="L260" s="220"/>
      <c r="M260" s="184" t="s">
        <v>959</v>
      </c>
      <c r="N260" s="220"/>
      <c r="O260" s="256"/>
      <c r="P260" s="257"/>
      <c r="Q260" s="257"/>
      <c r="R260" s="97"/>
      <c r="S260" s="92"/>
      <c r="T260" s="385"/>
      <c r="U260" s="97"/>
      <c r="V260" s="94"/>
      <c r="W260" s="163" t="s">
        <v>2378</v>
      </c>
      <c r="X260" s="389" t="s">
        <v>2377</v>
      </c>
      <c r="Y260" s="148">
        <v>238922192.43000001</v>
      </c>
      <c r="Z260" s="221"/>
      <c r="AA260" s="258">
        <v>44068</v>
      </c>
      <c r="AB260" s="326" t="s">
        <v>3366</v>
      </c>
      <c r="AC260" s="97" t="s">
        <v>2379</v>
      </c>
      <c r="AD260" s="169">
        <v>0.26283367556468173</v>
      </c>
      <c r="AE260" s="166">
        <v>0</v>
      </c>
      <c r="AF260" s="166">
        <v>0</v>
      </c>
      <c r="AG260" s="93"/>
      <c r="AH260" s="367" t="s">
        <v>2266</v>
      </c>
      <c r="AI260" s="94"/>
      <c r="AJ260" s="94"/>
      <c r="AK260" s="94"/>
      <c r="AL260" s="94"/>
      <c r="AM260" s="90"/>
    </row>
    <row r="261" spans="1:43" s="98" customFormat="1" ht="132" hidden="1" x14ac:dyDescent="0.25">
      <c r="A261" s="92"/>
      <c r="B261" s="97"/>
      <c r="C261" s="97" t="s">
        <v>977</v>
      </c>
      <c r="D261" s="97" t="s">
        <v>817</v>
      </c>
      <c r="E261" s="163" t="s">
        <v>2380</v>
      </c>
      <c r="F261" s="97" t="s">
        <v>655</v>
      </c>
      <c r="G261" s="97" t="s">
        <v>3899</v>
      </c>
      <c r="H261" s="120"/>
      <c r="I261" s="97" t="s">
        <v>2258</v>
      </c>
      <c r="J261" s="220"/>
      <c r="K261" s="184"/>
      <c r="L261" s="220"/>
      <c r="M261" s="184" t="s">
        <v>959</v>
      </c>
      <c r="N261" s="220"/>
      <c r="O261" s="256"/>
      <c r="P261" s="257"/>
      <c r="Q261" s="257"/>
      <c r="R261" s="97"/>
      <c r="S261" s="92"/>
      <c r="T261" s="385"/>
      <c r="U261" s="97"/>
      <c r="V261" s="94"/>
      <c r="W261" s="163" t="s">
        <v>2381</v>
      </c>
      <c r="X261" s="389" t="s">
        <v>2380</v>
      </c>
      <c r="Y261" s="148">
        <v>140343426.56</v>
      </c>
      <c r="Z261" s="221"/>
      <c r="AA261" s="258">
        <v>44068</v>
      </c>
      <c r="AB261" s="326">
        <v>3</v>
      </c>
      <c r="AC261" s="97" t="s">
        <v>2382</v>
      </c>
      <c r="AD261" s="169">
        <v>0.26283367556468173</v>
      </c>
      <c r="AE261" s="166">
        <v>0</v>
      </c>
      <c r="AF261" s="166">
        <v>0</v>
      </c>
      <c r="AG261" s="93"/>
      <c r="AH261" s="367" t="s">
        <v>2266</v>
      </c>
      <c r="AI261" s="94"/>
      <c r="AJ261" s="94"/>
      <c r="AK261" s="94"/>
      <c r="AL261" s="94"/>
      <c r="AM261" s="90"/>
    </row>
    <row r="262" spans="1:43" s="98" customFormat="1" ht="49.5" x14ac:dyDescent="0.25">
      <c r="A262" s="87"/>
      <c r="B262" s="95"/>
      <c r="C262" s="95" t="s">
        <v>977</v>
      </c>
      <c r="D262" s="95" t="s">
        <v>817</v>
      </c>
      <c r="E262" s="161" t="s">
        <v>2383</v>
      </c>
      <c r="F262" s="95" t="s">
        <v>655</v>
      </c>
      <c r="G262" s="95" t="s">
        <v>3899</v>
      </c>
      <c r="H262" s="113"/>
      <c r="I262" s="95" t="s">
        <v>2258</v>
      </c>
      <c r="J262" s="172"/>
      <c r="K262" s="177"/>
      <c r="L262" s="172"/>
      <c r="M262" s="177" t="s">
        <v>959</v>
      </c>
      <c r="N262" s="172"/>
      <c r="O262" s="161"/>
      <c r="P262" s="87"/>
      <c r="Q262" s="87"/>
      <c r="R262" s="95"/>
      <c r="S262" s="87"/>
      <c r="T262" s="384"/>
      <c r="U262" s="95"/>
      <c r="V262" s="89"/>
      <c r="W262" s="161" t="s">
        <v>2384</v>
      </c>
      <c r="X262" s="388" t="s">
        <v>2383</v>
      </c>
      <c r="Y262" s="117">
        <v>305120933</v>
      </c>
      <c r="Z262" s="219"/>
      <c r="AA262" s="254">
        <v>44013</v>
      </c>
      <c r="AB262" s="218">
        <v>2.9455645161290325</v>
      </c>
      <c r="AC262" s="95" t="s">
        <v>1125</v>
      </c>
      <c r="AD262" s="168">
        <v>0.86516084873374399</v>
      </c>
      <c r="AE262" s="102">
        <v>0.6</v>
      </c>
      <c r="AF262" s="102">
        <v>0</v>
      </c>
      <c r="AG262" s="88"/>
      <c r="AH262" s="255" t="s">
        <v>2253</v>
      </c>
      <c r="AI262" s="89"/>
      <c r="AJ262" s="89"/>
      <c r="AK262" s="89"/>
      <c r="AL262" s="89"/>
      <c r="AM262" s="85"/>
    </row>
    <row r="263" spans="1:43" s="98" customFormat="1" ht="49.5" x14ac:dyDescent="0.25">
      <c r="A263" s="87"/>
      <c r="B263" s="95"/>
      <c r="C263" s="95" t="s">
        <v>977</v>
      </c>
      <c r="D263" s="95" t="s">
        <v>817</v>
      </c>
      <c r="E263" s="161" t="s">
        <v>2385</v>
      </c>
      <c r="F263" s="95" t="s">
        <v>655</v>
      </c>
      <c r="G263" s="95" t="s">
        <v>3899</v>
      </c>
      <c r="H263" s="113"/>
      <c r="I263" s="95" t="s">
        <v>2258</v>
      </c>
      <c r="J263" s="172"/>
      <c r="K263" s="177"/>
      <c r="L263" s="172"/>
      <c r="M263" s="177" t="s">
        <v>959</v>
      </c>
      <c r="N263" s="172"/>
      <c r="O263" s="161"/>
      <c r="P263" s="87"/>
      <c r="Q263" s="87"/>
      <c r="R263" s="95"/>
      <c r="S263" s="87"/>
      <c r="T263" s="384"/>
      <c r="U263" s="95"/>
      <c r="V263" s="89"/>
      <c r="W263" s="161" t="s">
        <v>2386</v>
      </c>
      <c r="X263" s="388" t="s">
        <v>2385</v>
      </c>
      <c r="Y263" s="117">
        <v>202137180</v>
      </c>
      <c r="Z263" s="219"/>
      <c r="AA263" s="254">
        <v>44013</v>
      </c>
      <c r="AB263" s="218">
        <v>2.9455645161290325</v>
      </c>
      <c r="AC263" s="95" t="s">
        <v>1132</v>
      </c>
      <c r="AD263" s="168">
        <v>0.86516084873374399</v>
      </c>
      <c r="AE263" s="102">
        <v>0.6</v>
      </c>
      <c r="AF263" s="102">
        <v>0</v>
      </c>
      <c r="AG263" s="88"/>
      <c r="AH263" s="255" t="s">
        <v>2253</v>
      </c>
      <c r="AI263" s="89"/>
      <c r="AJ263" s="89"/>
      <c r="AK263" s="89"/>
      <c r="AL263" s="89"/>
      <c r="AM263" s="85"/>
    </row>
    <row r="264" spans="1:43" s="98" customFormat="1" ht="132" hidden="1" x14ac:dyDescent="0.25">
      <c r="A264" s="92"/>
      <c r="B264" s="97"/>
      <c r="C264" s="97" t="s">
        <v>977</v>
      </c>
      <c r="D264" s="97" t="s">
        <v>817</v>
      </c>
      <c r="E264" s="163" t="s">
        <v>2387</v>
      </c>
      <c r="F264" s="97" t="s">
        <v>655</v>
      </c>
      <c r="G264" s="97" t="s">
        <v>3899</v>
      </c>
      <c r="H264" s="120"/>
      <c r="I264" s="97" t="s">
        <v>2258</v>
      </c>
      <c r="J264" s="220"/>
      <c r="K264" s="184"/>
      <c r="L264" s="220"/>
      <c r="M264" s="184" t="s">
        <v>959</v>
      </c>
      <c r="N264" s="220"/>
      <c r="O264" s="256"/>
      <c r="P264" s="257"/>
      <c r="Q264" s="257"/>
      <c r="R264" s="97"/>
      <c r="S264" s="92"/>
      <c r="T264" s="385"/>
      <c r="U264" s="97"/>
      <c r="V264" s="94"/>
      <c r="W264" s="163" t="s">
        <v>2388</v>
      </c>
      <c r="X264" s="389" t="s">
        <v>2387</v>
      </c>
      <c r="Y264" s="148">
        <v>310736899.19999999</v>
      </c>
      <c r="Z264" s="221"/>
      <c r="AA264" s="258">
        <v>44068</v>
      </c>
      <c r="AB264" s="326">
        <v>2.9455645161290325</v>
      </c>
      <c r="AC264" s="97" t="s">
        <v>2389</v>
      </c>
      <c r="AD264" s="169">
        <v>0.26283367556468173</v>
      </c>
      <c r="AE264" s="166">
        <v>0</v>
      </c>
      <c r="AF264" s="166">
        <v>0</v>
      </c>
      <c r="AG264" s="93"/>
      <c r="AH264" s="367" t="s">
        <v>2266</v>
      </c>
      <c r="AI264" s="94"/>
      <c r="AJ264" s="94"/>
      <c r="AK264" s="94"/>
      <c r="AL264" s="94"/>
      <c r="AM264" s="90"/>
    </row>
    <row r="265" spans="1:43" s="98" customFormat="1" ht="49.5" x14ac:dyDescent="0.25">
      <c r="A265" s="87"/>
      <c r="B265" s="95"/>
      <c r="C265" s="95" t="s">
        <v>977</v>
      </c>
      <c r="D265" s="95" t="s">
        <v>817</v>
      </c>
      <c r="E265" s="161" t="s">
        <v>2390</v>
      </c>
      <c r="F265" s="95" t="s">
        <v>655</v>
      </c>
      <c r="G265" s="95" t="s">
        <v>3899</v>
      </c>
      <c r="H265" s="113"/>
      <c r="I265" s="95" t="s">
        <v>2258</v>
      </c>
      <c r="J265" s="172"/>
      <c r="K265" s="177"/>
      <c r="L265" s="172"/>
      <c r="M265" s="177" t="s">
        <v>959</v>
      </c>
      <c r="N265" s="172"/>
      <c r="O265" s="161"/>
      <c r="P265" s="87"/>
      <c r="Q265" s="87"/>
      <c r="R265" s="95"/>
      <c r="S265" s="87"/>
      <c r="T265" s="384"/>
      <c r="U265" s="95"/>
      <c r="V265" s="89"/>
      <c r="W265" s="161" t="s">
        <v>2391</v>
      </c>
      <c r="X265" s="388" t="s">
        <v>2390</v>
      </c>
      <c r="Y265" s="117">
        <v>205241959.55000001</v>
      </c>
      <c r="Z265" s="219"/>
      <c r="AA265" s="254">
        <v>43976</v>
      </c>
      <c r="AB265" s="218">
        <v>2.9455645161290325</v>
      </c>
      <c r="AC265" s="95" t="s">
        <v>2392</v>
      </c>
      <c r="AD265" s="168">
        <v>1.270362765229295</v>
      </c>
      <c r="AE265" s="102">
        <v>0.87350000000000005</v>
      </c>
      <c r="AF265" s="102">
        <v>0.19850396730194345</v>
      </c>
      <c r="AG265" s="88"/>
      <c r="AH265" s="255" t="s">
        <v>2253</v>
      </c>
      <c r="AI265" s="89"/>
      <c r="AJ265" s="89"/>
      <c r="AK265" s="89"/>
      <c r="AL265" s="89"/>
      <c r="AM265" s="85"/>
      <c r="AN265" s="122"/>
      <c r="AO265" s="122"/>
      <c r="AP265" s="122"/>
      <c r="AQ265" s="122"/>
    </row>
    <row r="266" spans="1:43" ht="49.5" hidden="1" x14ac:dyDescent="0.25">
      <c r="A266" s="83"/>
      <c r="B266" s="81"/>
      <c r="C266" s="96" t="s">
        <v>977</v>
      </c>
      <c r="D266" s="96" t="s">
        <v>817</v>
      </c>
      <c r="E266" s="81" t="s">
        <v>2393</v>
      </c>
      <c r="F266" s="83" t="s">
        <v>655</v>
      </c>
      <c r="G266" s="96" t="s">
        <v>3899</v>
      </c>
      <c r="H266" s="116"/>
      <c r="I266" s="96" t="s">
        <v>2250</v>
      </c>
      <c r="J266" s="96"/>
      <c r="K266" s="83"/>
      <c r="L266" s="96"/>
      <c r="M266" s="84" t="s">
        <v>959</v>
      </c>
      <c r="N266" s="96"/>
      <c r="O266" s="162"/>
      <c r="P266" s="83"/>
      <c r="Q266" s="83"/>
      <c r="R266" s="83"/>
      <c r="S266" s="83"/>
      <c r="T266" s="383"/>
      <c r="U266" s="96"/>
      <c r="V266" s="81"/>
      <c r="W266" s="84" t="s">
        <v>2394</v>
      </c>
      <c r="X266" s="387" t="s">
        <v>2393</v>
      </c>
      <c r="Y266" s="304">
        <v>229394160</v>
      </c>
      <c r="Z266" s="199"/>
      <c r="AA266" s="82">
        <v>43980</v>
      </c>
      <c r="AB266" s="323">
        <v>2.9455645161290325</v>
      </c>
      <c r="AC266" s="96" t="s">
        <v>2395</v>
      </c>
      <c r="AD266" s="167">
        <v>1.2265571526351815</v>
      </c>
      <c r="AE266" s="165">
        <v>1</v>
      </c>
      <c r="AF266" s="165">
        <v>0.78953985903564405</v>
      </c>
      <c r="AG266" s="81"/>
      <c r="AH266" s="162" t="s">
        <v>831</v>
      </c>
      <c r="AI266" s="84"/>
      <c r="AJ266" s="81"/>
      <c r="AK266" s="83"/>
      <c r="AL266" s="83"/>
      <c r="AM266" s="81"/>
    </row>
    <row r="267" spans="1:43" ht="82.5" hidden="1" x14ac:dyDescent="0.25">
      <c r="A267" s="83"/>
      <c r="B267" s="81"/>
      <c r="C267" s="96" t="s">
        <v>977</v>
      </c>
      <c r="D267" s="96" t="s">
        <v>817</v>
      </c>
      <c r="E267" s="81" t="s">
        <v>2396</v>
      </c>
      <c r="F267" s="83" t="s">
        <v>655</v>
      </c>
      <c r="G267" s="96" t="s">
        <v>3899</v>
      </c>
      <c r="H267" s="116"/>
      <c r="I267" s="96" t="s">
        <v>2258</v>
      </c>
      <c r="J267" s="96"/>
      <c r="K267" s="83"/>
      <c r="L267" s="96"/>
      <c r="M267" s="84" t="s">
        <v>959</v>
      </c>
      <c r="N267" s="96"/>
      <c r="O267" s="162" t="s">
        <v>3795</v>
      </c>
      <c r="P267" s="83"/>
      <c r="Q267" s="83"/>
      <c r="R267" s="83"/>
      <c r="S267" s="83"/>
      <c r="T267" s="383"/>
      <c r="U267" s="96"/>
      <c r="V267" s="81"/>
      <c r="W267" s="84" t="s">
        <v>2397</v>
      </c>
      <c r="X267" s="387" t="s">
        <v>2396</v>
      </c>
      <c r="Y267" s="304">
        <v>355151700</v>
      </c>
      <c r="Z267" s="199"/>
      <c r="AA267" s="82">
        <v>43971</v>
      </c>
      <c r="AB267" s="323">
        <v>2.9455645161290325</v>
      </c>
      <c r="AC267" s="96" t="s">
        <v>2398</v>
      </c>
      <c r="AD267" s="167">
        <v>1.3251197809719371</v>
      </c>
      <c r="AE267" s="165">
        <v>1</v>
      </c>
      <c r="AF267" s="165">
        <v>0.33359378541620383</v>
      </c>
      <c r="AG267" s="81"/>
      <c r="AH267" s="162" t="s">
        <v>3796</v>
      </c>
      <c r="AI267" s="84"/>
      <c r="AJ267" s="81"/>
      <c r="AK267" s="83"/>
      <c r="AL267" s="83"/>
      <c r="AM267" s="81"/>
      <c r="AN267" s="98"/>
      <c r="AO267" s="98"/>
      <c r="AP267" s="98"/>
      <c r="AQ267" s="98"/>
    </row>
    <row r="268" spans="1:43" s="98" customFormat="1" ht="132" hidden="1" x14ac:dyDescent="0.25">
      <c r="A268" s="92"/>
      <c r="B268" s="97"/>
      <c r="C268" s="97" t="s">
        <v>977</v>
      </c>
      <c r="D268" s="97" t="s">
        <v>817</v>
      </c>
      <c r="E268" s="163" t="s">
        <v>2399</v>
      </c>
      <c r="F268" s="97" t="s">
        <v>655</v>
      </c>
      <c r="G268" s="97" t="s">
        <v>3899</v>
      </c>
      <c r="H268" s="120"/>
      <c r="I268" s="97" t="s">
        <v>2258</v>
      </c>
      <c r="J268" s="220"/>
      <c r="K268" s="184"/>
      <c r="L268" s="220"/>
      <c r="M268" s="184" t="s">
        <v>959</v>
      </c>
      <c r="N268" s="220"/>
      <c r="O268" s="256"/>
      <c r="P268" s="257"/>
      <c r="Q268" s="257"/>
      <c r="R268" s="97"/>
      <c r="S268" s="92"/>
      <c r="T268" s="385"/>
      <c r="U268" s="97"/>
      <c r="V268" s="94"/>
      <c r="W268" s="163" t="s">
        <v>2400</v>
      </c>
      <c r="X268" s="389" t="s">
        <v>2399</v>
      </c>
      <c r="Y268" s="148">
        <v>45513212.399999999</v>
      </c>
      <c r="Z268" s="221"/>
      <c r="AA268" s="258">
        <v>44068</v>
      </c>
      <c r="AB268" s="326">
        <v>2.9455645161290325</v>
      </c>
      <c r="AC268" s="97" t="s">
        <v>2392</v>
      </c>
      <c r="AD268" s="169">
        <v>0.26283367556468173</v>
      </c>
      <c r="AE268" s="166">
        <v>0</v>
      </c>
      <c r="AF268" s="166">
        <v>0</v>
      </c>
      <c r="AG268" s="93"/>
      <c r="AH268" s="367" t="s">
        <v>2266</v>
      </c>
      <c r="AI268" s="94"/>
      <c r="AJ268" s="94"/>
      <c r="AK268" s="94"/>
      <c r="AL268" s="94"/>
      <c r="AM268" s="90"/>
    </row>
    <row r="269" spans="1:43" s="98" customFormat="1" ht="132" hidden="1" x14ac:dyDescent="0.25">
      <c r="A269" s="92"/>
      <c r="B269" s="97"/>
      <c r="C269" s="97" t="s">
        <v>977</v>
      </c>
      <c r="D269" s="97" t="s">
        <v>817</v>
      </c>
      <c r="E269" s="163" t="s">
        <v>2401</v>
      </c>
      <c r="F269" s="97" t="s">
        <v>655</v>
      </c>
      <c r="G269" s="97" t="s">
        <v>3899</v>
      </c>
      <c r="H269" s="120"/>
      <c r="I269" s="97" t="s">
        <v>2258</v>
      </c>
      <c r="J269" s="220"/>
      <c r="K269" s="184"/>
      <c r="L269" s="220"/>
      <c r="M269" s="184" t="s">
        <v>959</v>
      </c>
      <c r="N269" s="220"/>
      <c r="O269" s="256"/>
      <c r="P269" s="257"/>
      <c r="Q269" s="257"/>
      <c r="R269" s="97"/>
      <c r="S269" s="92"/>
      <c r="T269" s="385"/>
      <c r="U269" s="97"/>
      <c r="V269" s="94"/>
      <c r="W269" s="163" t="s">
        <v>2402</v>
      </c>
      <c r="X269" s="389" t="s">
        <v>2401</v>
      </c>
      <c r="Y269" s="148">
        <v>96953000</v>
      </c>
      <c r="Z269" s="221"/>
      <c r="AA269" s="258">
        <v>44068</v>
      </c>
      <c r="AB269" s="326">
        <v>2.9455645161290325</v>
      </c>
      <c r="AC269" s="97" t="s">
        <v>2403</v>
      </c>
      <c r="AD269" s="169">
        <v>0.26283367556468173</v>
      </c>
      <c r="AE269" s="166">
        <v>0</v>
      </c>
      <c r="AF269" s="166">
        <v>0</v>
      </c>
      <c r="AG269" s="93"/>
      <c r="AH269" s="367" t="s">
        <v>2266</v>
      </c>
      <c r="AI269" s="94"/>
      <c r="AJ269" s="94"/>
      <c r="AK269" s="94"/>
      <c r="AL269" s="94"/>
      <c r="AM269" s="90"/>
      <c r="AN269" s="122"/>
      <c r="AO269" s="122"/>
      <c r="AP269" s="122"/>
      <c r="AQ269" s="122"/>
    </row>
    <row r="270" spans="1:43" ht="33" hidden="1" x14ac:dyDescent="0.25">
      <c r="A270" s="83"/>
      <c r="B270" s="81"/>
      <c r="C270" s="96" t="s">
        <v>977</v>
      </c>
      <c r="D270" s="96" t="s">
        <v>817</v>
      </c>
      <c r="E270" s="81" t="s">
        <v>2404</v>
      </c>
      <c r="F270" s="83" t="s">
        <v>655</v>
      </c>
      <c r="G270" s="96" t="s">
        <v>3899</v>
      </c>
      <c r="H270" s="116"/>
      <c r="I270" s="96" t="s">
        <v>2258</v>
      </c>
      <c r="J270" s="96"/>
      <c r="K270" s="83"/>
      <c r="L270" s="96"/>
      <c r="M270" s="84" t="s">
        <v>959</v>
      </c>
      <c r="N270" s="96"/>
      <c r="O270" s="162"/>
      <c r="P270" s="83"/>
      <c r="Q270" s="83"/>
      <c r="R270" s="83"/>
      <c r="S270" s="83"/>
      <c r="T270" s="383"/>
      <c r="U270" s="96"/>
      <c r="V270" s="81"/>
      <c r="W270" s="84" t="s">
        <v>2405</v>
      </c>
      <c r="X270" s="387" t="s">
        <v>2404</v>
      </c>
      <c r="Y270" s="304">
        <v>22528600</v>
      </c>
      <c r="Z270" s="199"/>
      <c r="AA270" s="82">
        <v>43971</v>
      </c>
      <c r="AB270" s="323">
        <v>2.9455645161290325</v>
      </c>
      <c r="AC270" s="96" t="s">
        <v>2406</v>
      </c>
      <c r="AD270" s="167">
        <v>1.3251197809719371</v>
      </c>
      <c r="AE270" s="165">
        <v>1</v>
      </c>
      <c r="AF270" s="165">
        <v>0.78872452682368188</v>
      </c>
      <c r="AG270" s="81"/>
      <c r="AH270" s="162" t="s">
        <v>2407</v>
      </c>
      <c r="AI270" s="84"/>
      <c r="AJ270" s="81"/>
      <c r="AK270" s="83"/>
      <c r="AL270" s="83"/>
      <c r="AM270" s="81"/>
      <c r="AN270" s="98"/>
      <c r="AO270" s="98"/>
      <c r="AP270" s="98"/>
      <c r="AQ270" s="98"/>
    </row>
    <row r="271" spans="1:43" s="98" customFormat="1" ht="33" x14ac:dyDescent="0.25">
      <c r="A271" s="87"/>
      <c r="B271" s="95"/>
      <c r="C271" s="95" t="s">
        <v>977</v>
      </c>
      <c r="D271" s="95" t="s">
        <v>817</v>
      </c>
      <c r="E271" s="161" t="s">
        <v>2408</v>
      </c>
      <c r="F271" s="95" t="s">
        <v>655</v>
      </c>
      <c r="G271" s="95" t="s">
        <v>3899</v>
      </c>
      <c r="H271" s="113"/>
      <c r="I271" s="95" t="s">
        <v>2250</v>
      </c>
      <c r="J271" s="172"/>
      <c r="K271" s="177"/>
      <c r="L271" s="172"/>
      <c r="M271" s="177" t="s">
        <v>959</v>
      </c>
      <c r="N271" s="172"/>
      <c r="O271" s="161"/>
      <c r="P271" s="87"/>
      <c r="Q271" s="87"/>
      <c r="R271" s="95"/>
      <c r="S271" s="87"/>
      <c r="T271" s="384"/>
      <c r="U271" s="95"/>
      <c r="V271" s="89"/>
      <c r="W271" s="161" t="s">
        <v>2409</v>
      </c>
      <c r="X271" s="388" t="s">
        <v>2408</v>
      </c>
      <c r="Y271" s="117">
        <v>64095630.899999999</v>
      </c>
      <c r="Z271" s="219"/>
      <c r="AA271" s="254">
        <v>43971</v>
      </c>
      <c r="AB271" s="218">
        <v>2.9455645161290325</v>
      </c>
      <c r="AC271" s="95" t="s">
        <v>2410</v>
      </c>
      <c r="AD271" s="168">
        <v>1.3251197809719371</v>
      </c>
      <c r="AE271" s="102">
        <v>0.74</v>
      </c>
      <c r="AF271" s="102">
        <v>0.45153341421045284</v>
      </c>
      <c r="AG271" s="88"/>
      <c r="AH271" s="255" t="s">
        <v>2253</v>
      </c>
      <c r="AI271" s="89"/>
      <c r="AJ271" s="89"/>
      <c r="AK271" s="89"/>
      <c r="AL271" s="89"/>
      <c r="AM271" s="85"/>
    </row>
    <row r="272" spans="1:43" s="98" customFormat="1" ht="132" hidden="1" x14ac:dyDescent="0.25">
      <c r="A272" s="92"/>
      <c r="B272" s="97"/>
      <c r="C272" s="97" t="s">
        <v>977</v>
      </c>
      <c r="D272" s="97" t="s">
        <v>817</v>
      </c>
      <c r="E272" s="163" t="s">
        <v>2411</v>
      </c>
      <c r="F272" s="97" t="s">
        <v>655</v>
      </c>
      <c r="G272" s="97" t="s">
        <v>3899</v>
      </c>
      <c r="H272" s="120"/>
      <c r="I272" s="97" t="s">
        <v>2250</v>
      </c>
      <c r="J272" s="220"/>
      <c r="K272" s="184"/>
      <c r="L272" s="220"/>
      <c r="M272" s="184" t="s">
        <v>959</v>
      </c>
      <c r="N272" s="220"/>
      <c r="O272" s="256"/>
      <c r="P272" s="257"/>
      <c r="Q272" s="257"/>
      <c r="R272" s="97"/>
      <c r="S272" s="92"/>
      <c r="T272" s="385"/>
      <c r="U272" s="97"/>
      <c r="V272" s="94"/>
      <c r="W272" s="163" t="s">
        <v>2412</v>
      </c>
      <c r="X272" s="389" t="s">
        <v>2411</v>
      </c>
      <c r="Y272" s="148">
        <v>298782340.80000001</v>
      </c>
      <c r="Z272" s="221"/>
      <c r="AA272" s="258">
        <v>44068</v>
      </c>
      <c r="AB272" s="326">
        <v>1.9637096774193548</v>
      </c>
      <c r="AC272" s="97" t="s">
        <v>2413</v>
      </c>
      <c r="AD272" s="169">
        <v>0.39425051334702255</v>
      </c>
      <c r="AE272" s="166">
        <v>0</v>
      </c>
      <c r="AF272" s="166">
        <v>0</v>
      </c>
      <c r="AG272" s="93"/>
      <c r="AH272" s="367" t="s">
        <v>2266</v>
      </c>
      <c r="AI272" s="94"/>
      <c r="AJ272" s="94"/>
      <c r="AK272" s="94"/>
      <c r="AL272" s="94"/>
      <c r="AM272" s="90"/>
    </row>
    <row r="273" spans="1:43" s="98" customFormat="1" ht="132" hidden="1" x14ac:dyDescent="0.25">
      <c r="A273" s="92"/>
      <c r="B273" s="97"/>
      <c r="C273" s="97" t="s">
        <v>977</v>
      </c>
      <c r="D273" s="97" t="s">
        <v>817</v>
      </c>
      <c r="E273" s="163" t="s">
        <v>2414</v>
      </c>
      <c r="F273" s="97" t="s">
        <v>655</v>
      </c>
      <c r="G273" s="97" t="s">
        <v>3899</v>
      </c>
      <c r="H273" s="120"/>
      <c r="I273" s="97" t="s">
        <v>2250</v>
      </c>
      <c r="J273" s="220"/>
      <c r="K273" s="184"/>
      <c r="L273" s="220"/>
      <c r="M273" s="184" t="s">
        <v>959</v>
      </c>
      <c r="N273" s="220"/>
      <c r="O273" s="256"/>
      <c r="P273" s="257"/>
      <c r="Q273" s="257"/>
      <c r="R273" s="97"/>
      <c r="S273" s="92"/>
      <c r="T273" s="385"/>
      <c r="U273" s="97"/>
      <c r="V273" s="94"/>
      <c r="W273" s="163" t="s">
        <v>2415</v>
      </c>
      <c r="X273" s="389" t="s">
        <v>2414</v>
      </c>
      <c r="Y273" s="148">
        <v>102270388.15000001</v>
      </c>
      <c r="Z273" s="221"/>
      <c r="AA273" s="258">
        <v>44068</v>
      </c>
      <c r="AB273" s="326">
        <v>2.9455645161290325</v>
      </c>
      <c r="AC273" s="97" t="s">
        <v>2416</v>
      </c>
      <c r="AD273" s="169">
        <v>0.26283367556468173</v>
      </c>
      <c r="AE273" s="166">
        <v>0</v>
      </c>
      <c r="AF273" s="166">
        <v>0</v>
      </c>
      <c r="AG273" s="93"/>
      <c r="AH273" s="367" t="s">
        <v>2266</v>
      </c>
      <c r="AI273" s="94"/>
      <c r="AJ273" s="94"/>
      <c r="AK273" s="94"/>
      <c r="AL273" s="94"/>
      <c r="AM273" s="90"/>
    </row>
    <row r="274" spans="1:43" s="98" customFormat="1" ht="132" hidden="1" x14ac:dyDescent="0.25">
      <c r="A274" s="92"/>
      <c r="B274" s="97"/>
      <c r="C274" s="97" t="s">
        <v>977</v>
      </c>
      <c r="D274" s="97" t="s">
        <v>817</v>
      </c>
      <c r="E274" s="163" t="s">
        <v>2417</v>
      </c>
      <c r="F274" s="97" t="s">
        <v>655</v>
      </c>
      <c r="G274" s="97" t="s">
        <v>3899</v>
      </c>
      <c r="H274" s="120"/>
      <c r="I274" s="97" t="s">
        <v>2250</v>
      </c>
      <c r="J274" s="220"/>
      <c r="K274" s="184"/>
      <c r="L274" s="220"/>
      <c r="M274" s="184" t="s">
        <v>959</v>
      </c>
      <c r="N274" s="220"/>
      <c r="O274" s="256"/>
      <c r="P274" s="257"/>
      <c r="Q274" s="257"/>
      <c r="R274" s="97"/>
      <c r="S274" s="92"/>
      <c r="T274" s="385"/>
      <c r="U274" s="97"/>
      <c r="V274" s="94"/>
      <c r="W274" s="163" t="s">
        <v>2418</v>
      </c>
      <c r="X274" s="389" t="s">
        <v>2417</v>
      </c>
      <c r="Y274" s="148">
        <v>367412093.18000001</v>
      </c>
      <c r="Z274" s="221"/>
      <c r="AA274" s="258">
        <v>44068</v>
      </c>
      <c r="AB274" s="326">
        <v>2.9455645161290325</v>
      </c>
      <c r="AC274" s="97" t="s">
        <v>2413</v>
      </c>
      <c r="AD274" s="169">
        <v>0.26283367556468173</v>
      </c>
      <c r="AE274" s="166">
        <v>0</v>
      </c>
      <c r="AF274" s="166">
        <v>0</v>
      </c>
      <c r="AG274" s="93"/>
      <c r="AH274" s="367" t="s">
        <v>2266</v>
      </c>
      <c r="AI274" s="94"/>
      <c r="AJ274" s="94"/>
      <c r="AK274" s="94"/>
      <c r="AL274" s="94"/>
      <c r="AM274" s="90"/>
    </row>
    <row r="275" spans="1:43" s="98" customFormat="1" ht="132" hidden="1" x14ac:dyDescent="0.25">
      <c r="A275" s="92"/>
      <c r="B275" s="97"/>
      <c r="C275" s="97" t="s">
        <v>977</v>
      </c>
      <c r="D275" s="97" t="s">
        <v>817</v>
      </c>
      <c r="E275" s="163" t="s">
        <v>2419</v>
      </c>
      <c r="F275" s="97" t="s">
        <v>655</v>
      </c>
      <c r="G275" s="97" t="s">
        <v>3899</v>
      </c>
      <c r="H275" s="120"/>
      <c r="I275" s="97" t="s">
        <v>2250</v>
      </c>
      <c r="J275" s="220"/>
      <c r="K275" s="184"/>
      <c r="L275" s="220"/>
      <c r="M275" s="184" t="s">
        <v>959</v>
      </c>
      <c r="N275" s="220"/>
      <c r="O275" s="256"/>
      <c r="P275" s="257"/>
      <c r="Q275" s="257"/>
      <c r="R275" s="97"/>
      <c r="S275" s="92"/>
      <c r="T275" s="385"/>
      <c r="U275" s="97"/>
      <c r="V275" s="94"/>
      <c r="W275" s="163" t="s">
        <v>2420</v>
      </c>
      <c r="X275" s="389" t="s">
        <v>2419</v>
      </c>
      <c r="Y275" s="148">
        <v>220470907.19999999</v>
      </c>
      <c r="Z275" s="221"/>
      <c r="AA275" s="258">
        <v>44067</v>
      </c>
      <c r="AB275" s="326">
        <v>2.9455645161290325</v>
      </c>
      <c r="AC275" s="97" t="s">
        <v>2421</v>
      </c>
      <c r="AD275" s="169">
        <v>0.27378507871321012</v>
      </c>
      <c r="AE275" s="166">
        <v>0</v>
      </c>
      <c r="AF275" s="166">
        <v>0</v>
      </c>
      <c r="AG275" s="93"/>
      <c r="AH275" s="367" t="s">
        <v>2266</v>
      </c>
      <c r="AI275" s="94"/>
      <c r="AJ275" s="94"/>
      <c r="AK275" s="94"/>
      <c r="AL275" s="94"/>
      <c r="AM275" s="90"/>
      <c r="AN275" s="122"/>
      <c r="AO275" s="122"/>
      <c r="AP275" s="122"/>
      <c r="AQ275" s="122"/>
    </row>
    <row r="276" spans="1:43" ht="33" hidden="1" x14ac:dyDescent="0.25">
      <c r="A276" s="83"/>
      <c r="B276" s="81"/>
      <c r="C276" s="96" t="s">
        <v>977</v>
      </c>
      <c r="D276" s="96" t="s">
        <v>817</v>
      </c>
      <c r="E276" s="81" t="s">
        <v>2422</v>
      </c>
      <c r="F276" s="83" t="s">
        <v>655</v>
      </c>
      <c r="G276" s="96" t="s">
        <v>3899</v>
      </c>
      <c r="H276" s="116"/>
      <c r="I276" s="96" t="s">
        <v>2258</v>
      </c>
      <c r="J276" s="96"/>
      <c r="K276" s="83"/>
      <c r="L276" s="96"/>
      <c r="M276" s="84" t="s">
        <v>959</v>
      </c>
      <c r="N276" s="96"/>
      <c r="O276" s="162"/>
      <c r="P276" s="83"/>
      <c r="Q276" s="83"/>
      <c r="R276" s="83"/>
      <c r="S276" s="83"/>
      <c r="T276" s="383"/>
      <c r="U276" s="96"/>
      <c r="V276" s="81"/>
      <c r="W276" s="84" t="s">
        <v>2423</v>
      </c>
      <c r="X276" s="387" t="s">
        <v>2422</v>
      </c>
      <c r="Y276" s="304">
        <v>160028909.68000001</v>
      </c>
      <c r="Z276" s="199"/>
      <c r="AA276" s="82">
        <v>43976</v>
      </c>
      <c r="AB276" s="323">
        <v>2.9455645161290325</v>
      </c>
      <c r="AC276" s="96" t="s">
        <v>2424</v>
      </c>
      <c r="AD276" s="167">
        <v>1.270362765229295</v>
      </c>
      <c r="AE276" s="165">
        <v>1</v>
      </c>
      <c r="AF276" s="165">
        <v>0.8399099221120182</v>
      </c>
      <c r="AG276" s="81"/>
      <c r="AH276" s="162" t="s">
        <v>831</v>
      </c>
      <c r="AI276" s="84"/>
      <c r="AJ276" s="81"/>
      <c r="AK276" s="83"/>
      <c r="AL276" s="83"/>
      <c r="AM276" s="81"/>
      <c r="AN276" s="98"/>
      <c r="AO276" s="98"/>
      <c r="AP276" s="98"/>
      <c r="AQ276" s="98"/>
    </row>
    <row r="277" spans="1:43" s="98" customFormat="1" ht="132" hidden="1" x14ac:dyDescent="0.25">
      <c r="A277" s="92"/>
      <c r="B277" s="97"/>
      <c r="C277" s="97" t="s">
        <v>977</v>
      </c>
      <c r="D277" s="97" t="s">
        <v>817</v>
      </c>
      <c r="E277" s="163" t="s">
        <v>2425</v>
      </c>
      <c r="F277" s="97" t="s">
        <v>655</v>
      </c>
      <c r="G277" s="97" t="s">
        <v>3899</v>
      </c>
      <c r="H277" s="120"/>
      <c r="I277" s="97" t="s">
        <v>2258</v>
      </c>
      <c r="J277" s="220"/>
      <c r="K277" s="184"/>
      <c r="L277" s="220"/>
      <c r="M277" s="184" t="s">
        <v>959</v>
      </c>
      <c r="N277" s="220"/>
      <c r="O277" s="256"/>
      <c r="P277" s="257"/>
      <c r="Q277" s="257"/>
      <c r="R277" s="97"/>
      <c r="S277" s="92"/>
      <c r="T277" s="385"/>
      <c r="U277" s="97"/>
      <c r="V277" s="94"/>
      <c r="W277" s="163" t="s">
        <v>2426</v>
      </c>
      <c r="X277" s="389" t="s">
        <v>2425</v>
      </c>
      <c r="Y277" s="148">
        <v>27088700</v>
      </c>
      <c r="Z277" s="221"/>
      <c r="AA277" s="258">
        <v>44067</v>
      </c>
      <c r="AB277" s="326">
        <v>1.9637096774193548</v>
      </c>
      <c r="AC277" s="97" t="s">
        <v>2427</v>
      </c>
      <c r="AD277" s="169">
        <v>0.41067761806981518</v>
      </c>
      <c r="AE277" s="166">
        <v>0</v>
      </c>
      <c r="AF277" s="166">
        <v>0</v>
      </c>
      <c r="AG277" s="93"/>
      <c r="AH277" s="367" t="s">
        <v>2266</v>
      </c>
      <c r="AI277" s="94"/>
      <c r="AJ277" s="94"/>
      <c r="AK277" s="94"/>
      <c r="AL277" s="94"/>
      <c r="AM277" s="90"/>
    </row>
    <row r="278" spans="1:43" s="98" customFormat="1" ht="132" hidden="1" x14ac:dyDescent="0.25">
      <c r="A278" s="92"/>
      <c r="B278" s="97"/>
      <c r="C278" s="97" t="s">
        <v>977</v>
      </c>
      <c r="D278" s="97" t="s">
        <v>817</v>
      </c>
      <c r="E278" s="163" t="s">
        <v>2428</v>
      </c>
      <c r="F278" s="97" t="s">
        <v>655</v>
      </c>
      <c r="G278" s="97" t="s">
        <v>3899</v>
      </c>
      <c r="H278" s="120"/>
      <c r="I278" s="97" t="s">
        <v>2258</v>
      </c>
      <c r="J278" s="220"/>
      <c r="K278" s="184"/>
      <c r="L278" s="220"/>
      <c r="M278" s="184" t="s">
        <v>959</v>
      </c>
      <c r="N278" s="220"/>
      <c r="O278" s="256"/>
      <c r="P278" s="257"/>
      <c r="Q278" s="257"/>
      <c r="R278" s="97"/>
      <c r="S278" s="92"/>
      <c r="T278" s="385"/>
      <c r="U278" s="97"/>
      <c r="V278" s="94"/>
      <c r="W278" s="163" t="s">
        <v>2429</v>
      </c>
      <c r="X278" s="389" t="s">
        <v>2428</v>
      </c>
      <c r="Y278" s="148">
        <v>40758200</v>
      </c>
      <c r="Z278" s="221"/>
      <c r="AA278" s="258">
        <v>44067</v>
      </c>
      <c r="AB278" s="326">
        <v>1.9637096774193548</v>
      </c>
      <c r="AC278" s="97" t="s">
        <v>2427</v>
      </c>
      <c r="AD278" s="169">
        <v>0.41067761806981518</v>
      </c>
      <c r="AE278" s="166">
        <v>0</v>
      </c>
      <c r="AF278" s="166">
        <v>0</v>
      </c>
      <c r="AG278" s="93"/>
      <c r="AH278" s="367" t="s">
        <v>2266</v>
      </c>
      <c r="AI278" s="94"/>
      <c r="AJ278" s="94"/>
      <c r="AK278" s="94"/>
      <c r="AL278" s="94"/>
      <c r="AM278" s="90"/>
    </row>
    <row r="279" spans="1:43" s="98" customFormat="1" ht="132" hidden="1" x14ac:dyDescent="0.25">
      <c r="A279" s="92"/>
      <c r="B279" s="97"/>
      <c r="C279" s="97" t="s">
        <v>977</v>
      </c>
      <c r="D279" s="97" t="s">
        <v>817</v>
      </c>
      <c r="E279" s="163" t="s">
        <v>2430</v>
      </c>
      <c r="F279" s="97" t="s">
        <v>655</v>
      </c>
      <c r="G279" s="97" t="s">
        <v>3899</v>
      </c>
      <c r="H279" s="120"/>
      <c r="I279" s="97" t="s">
        <v>2258</v>
      </c>
      <c r="J279" s="220"/>
      <c r="K279" s="184"/>
      <c r="L279" s="220"/>
      <c r="M279" s="184" t="s">
        <v>959</v>
      </c>
      <c r="N279" s="220"/>
      <c r="O279" s="256"/>
      <c r="P279" s="257"/>
      <c r="Q279" s="257"/>
      <c r="R279" s="97"/>
      <c r="S279" s="92"/>
      <c r="T279" s="385"/>
      <c r="U279" s="97"/>
      <c r="V279" s="94"/>
      <c r="W279" s="163" t="s">
        <v>2431</v>
      </c>
      <c r="X279" s="389" t="s">
        <v>2430</v>
      </c>
      <c r="Y279" s="148">
        <v>52029760</v>
      </c>
      <c r="Z279" s="221"/>
      <c r="AA279" s="258">
        <v>44067</v>
      </c>
      <c r="AB279" s="326">
        <v>1.9637096774193548</v>
      </c>
      <c r="AC279" s="97" t="s">
        <v>2432</v>
      </c>
      <c r="AD279" s="169">
        <v>0.41067761806981518</v>
      </c>
      <c r="AE279" s="166">
        <v>0</v>
      </c>
      <c r="AF279" s="166">
        <v>0</v>
      </c>
      <c r="AG279" s="93"/>
      <c r="AH279" s="367" t="s">
        <v>2266</v>
      </c>
      <c r="AI279" s="94"/>
      <c r="AJ279" s="94"/>
      <c r="AK279" s="94"/>
      <c r="AL279" s="94"/>
      <c r="AM279" s="90"/>
    </row>
    <row r="280" spans="1:43" s="98" customFormat="1" ht="132" hidden="1" x14ac:dyDescent="0.25">
      <c r="A280" s="92"/>
      <c r="B280" s="97"/>
      <c r="C280" s="97" t="s">
        <v>977</v>
      </c>
      <c r="D280" s="97" t="s">
        <v>817</v>
      </c>
      <c r="E280" s="163" t="s">
        <v>2433</v>
      </c>
      <c r="F280" s="97" t="s">
        <v>655</v>
      </c>
      <c r="G280" s="97" t="s">
        <v>3899</v>
      </c>
      <c r="H280" s="120"/>
      <c r="I280" s="97" t="s">
        <v>2258</v>
      </c>
      <c r="J280" s="220"/>
      <c r="K280" s="184"/>
      <c r="L280" s="220"/>
      <c r="M280" s="184" t="s">
        <v>959</v>
      </c>
      <c r="N280" s="220"/>
      <c r="O280" s="256"/>
      <c r="P280" s="257"/>
      <c r="Q280" s="257"/>
      <c r="R280" s="97"/>
      <c r="S280" s="92"/>
      <c r="T280" s="385"/>
      <c r="U280" s="97"/>
      <c r="V280" s="94"/>
      <c r="W280" s="163" t="s">
        <v>2434</v>
      </c>
      <c r="X280" s="389" t="s">
        <v>2433</v>
      </c>
      <c r="Y280" s="148">
        <v>33537152.120000001</v>
      </c>
      <c r="Z280" s="221"/>
      <c r="AA280" s="258">
        <v>44067</v>
      </c>
      <c r="AB280" s="326">
        <v>1.9637096774193548</v>
      </c>
      <c r="AC280" s="97" t="s">
        <v>2416</v>
      </c>
      <c r="AD280" s="169">
        <v>0.41067761806981518</v>
      </c>
      <c r="AE280" s="166">
        <v>0</v>
      </c>
      <c r="AF280" s="166">
        <v>0</v>
      </c>
      <c r="AG280" s="93"/>
      <c r="AH280" s="367" t="s">
        <v>2266</v>
      </c>
      <c r="AI280" s="94"/>
      <c r="AJ280" s="94"/>
      <c r="AK280" s="94"/>
      <c r="AL280" s="94"/>
      <c r="AM280" s="90"/>
    </row>
    <row r="281" spans="1:43" s="98" customFormat="1" ht="132" hidden="1" x14ac:dyDescent="0.25">
      <c r="A281" s="92"/>
      <c r="B281" s="97"/>
      <c r="C281" s="97" t="s">
        <v>977</v>
      </c>
      <c r="D281" s="97" t="s">
        <v>817</v>
      </c>
      <c r="E281" s="163" t="s">
        <v>2435</v>
      </c>
      <c r="F281" s="97" t="s">
        <v>655</v>
      </c>
      <c r="G281" s="97" t="s">
        <v>3899</v>
      </c>
      <c r="H281" s="120"/>
      <c r="I281" s="97" t="s">
        <v>2258</v>
      </c>
      <c r="J281" s="220"/>
      <c r="K281" s="184"/>
      <c r="L281" s="220"/>
      <c r="M281" s="184" t="s">
        <v>959</v>
      </c>
      <c r="N281" s="220"/>
      <c r="O281" s="256"/>
      <c r="P281" s="257"/>
      <c r="Q281" s="257"/>
      <c r="R281" s="97"/>
      <c r="S281" s="92"/>
      <c r="T281" s="385"/>
      <c r="U281" s="97"/>
      <c r="V281" s="94"/>
      <c r="W281" s="163" t="s">
        <v>2436</v>
      </c>
      <c r="X281" s="389" t="s">
        <v>2435</v>
      </c>
      <c r="Y281" s="148">
        <v>31282137</v>
      </c>
      <c r="Z281" s="221"/>
      <c r="AA281" s="258">
        <v>44068</v>
      </c>
      <c r="AB281" s="326">
        <v>1.9637096774193548</v>
      </c>
      <c r="AC281" s="97" t="s">
        <v>2437</v>
      </c>
      <c r="AD281" s="169">
        <v>0.39425051334702255</v>
      </c>
      <c r="AE281" s="166">
        <v>0</v>
      </c>
      <c r="AF281" s="166">
        <v>0</v>
      </c>
      <c r="AG281" s="93"/>
      <c r="AH281" s="367" t="s">
        <v>2266</v>
      </c>
      <c r="AI281" s="94"/>
      <c r="AJ281" s="94"/>
      <c r="AK281" s="94"/>
      <c r="AL281" s="94"/>
      <c r="AM281" s="90"/>
    </row>
    <row r="282" spans="1:43" s="98" customFormat="1" ht="132" hidden="1" x14ac:dyDescent="0.25">
      <c r="A282" s="92"/>
      <c r="B282" s="97"/>
      <c r="C282" s="97" t="s">
        <v>977</v>
      </c>
      <c r="D282" s="97" t="s">
        <v>817</v>
      </c>
      <c r="E282" s="163" t="s">
        <v>2438</v>
      </c>
      <c r="F282" s="97" t="s">
        <v>655</v>
      </c>
      <c r="G282" s="97" t="s">
        <v>3899</v>
      </c>
      <c r="H282" s="120"/>
      <c r="I282" s="97" t="s">
        <v>2258</v>
      </c>
      <c r="J282" s="220"/>
      <c r="K282" s="184"/>
      <c r="L282" s="220"/>
      <c r="M282" s="184" t="s">
        <v>959</v>
      </c>
      <c r="N282" s="220"/>
      <c r="O282" s="256"/>
      <c r="P282" s="257"/>
      <c r="Q282" s="257"/>
      <c r="R282" s="97"/>
      <c r="S282" s="92"/>
      <c r="T282" s="385"/>
      <c r="U282" s="97"/>
      <c r="V282" s="94"/>
      <c r="W282" s="163" t="s">
        <v>2439</v>
      </c>
      <c r="X282" s="389" t="s">
        <v>2438</v>
      </c>
      <c r="Y282" s="148">
        <v>48875863.039999999</v>
      </c>
      <c r="Z282" s="221"/>
      <c r="AA282" s="258">
        <v>44067</v>
      </c>
      <c r="AB282" s="326">
        <v>1.9637096774193548</v>
      </c>
      <c r="AC282" s="97" t="s">
        <v>2437</v>
      </c>
      <c r="AD282" s="169">
        <v>0.41067761806981518</v>
      </c>
      <c r="AE282" s="166">
        <v>0</v>
      </c>
      <c r="AF282" s="166">
        <v>0</v>
      </c>
      <c r="AG282" s="93"/>
      <c r="AH282" s="367" t="s">
        <v>2266</v>
      </c>
      <c r="AI282" s="94"/>
      <c r="AJ282" s="94"/>
      <c r="AK282" s="94"/>
      <c r="AL282" s="94"/>
      <c r="AM282" s="90"/>
    </row>
    <row r="283" spans="1:43" s="98" customFormat="1" ht="115.5" x14ac:dyDescent="0.25">
      <c r="A283" s="87"/>
      <c r="B283" s="95"/>
      <c r="C283" s="95" t="s">
        <v>977</v>
      </c>
      <c r="D283" s="95" t="s">
        <v>817</v>
      </c>
      <c r="E283" s="161" t="s">
        <v>2440</v>
      </c>
      <c r="F283" s="95" t="s">
        <v>655</v>
      </c>
      <c r="G283" s="95" t="s">
        <v>3899</v>
      </c>
      <c r="H283" s="113">
        <v>25017030</v>
      </c>
      <c r="I283" s="95" t="s">
        <v>3401</v>
      </c>
      <c r="J283" s="172" t="s">
        <v>3402</v>
      </c>
      <c r="K283" s="177" t="s">
        <v>3403</v>
      </c>
      <c r="L283" s="172" t="s">
        <v>3402</v>
      </c>
      <c r="M283" s="177" t="s">
        <v>959</v>
      </c>
      <c r="N283" s="172" t="s">
        <v>3402</v>
      </c>
      <c r="O283" s="259" t="s">
        <v>3404</v>
      </c>
      <c r="P283" s="160" t="s">
        <v>3405</v>
      </c>
      <c r="Q283" s="160" t="s">
        <v>3406</v>
      </c>
      <c r="R283" s="95" t="s">
        <v>2</v>
      </c>
      <c r="S283" s="87" t="s">
        <v>9</v>
      </c>
      <c r="T283" s="384" t="s">
        <v>35</v>
      </c>
      <c r="U283" s="95" t="s">
        <v>3407</v>
      </c>
      <c r="V283" s="85" t="s">
        <v>3408</v>
      </c>
      <c r="W283" s="161" t="s">
        <v>3409</v>
      </c>
      <c r="X283" s="388" t="s">
        <v>3410</v>
      </c>
      <c r="Y283" s="117">
        <v>25017030</v>
      </c>
      <c r="Z283" s="222">
        <v>2019</v>
      </c>
      <c r="AA283" s="254"/>
      <c r="AB283" s="218" t="s">
        <v>1506</v>
      </c>
      <c r="AC283" s="95" t="s">
        <v>2441</v>
      </c>
      <c r="AD283" s="168" t="s">
        <v>3411</v>
      </c>
      <c r="AE283" s="102">
        <v>0.35</v>
      </c>
      <c r="AF283" s="102">
        <v>0</v>
      </c>
      <c r="AG283" s="88" t="s">
        <v>3372</v>
      </c>
      <c r="AH283" s="368"/>
      <c r="AI283" s="89"/>
      <c r="AJ283" s="85" t="s">
        <v>3412</v>
      </c>
      <c r="AK283" s="87">
        <v>20</v>
      </c>
      <c r="AL283" s="87">
        <v>2020</v>
      </c>
      <c r="AM283" s="85" t="s">
        <v>3413</v>
      </c>
    </row>
    <row r="284" spans="1:43" s="98" customFormat="1" ht="115.5" x14ac:dyDescent="0.25">
      <c r="A284" s="87"/>
      <c r="B284" s="95"/>
      <c r="C284" s="95" t="s">
        <v>977</v>
      </c>
      <c r="D284" s="95" t="s">
        <v>817</v>
      </c>
      <c r="E284" s="161" t="s">
        <v>2442</v>
      </c>
      <c r="F284" s="95" t="s">
        <v>655</v>
      </c>
      <c r="G284" s="95" t="s">
        <v>3899</v>
      </c>
      <c r="H284" s="113">
        <v>15136000</v>
      </c>
      <c r="I284" s="95" t="s">
        <v>3401</v>
      </c>
      <c r="J284" s="172" t="s">
        <v>3402</v>
      </c>
      <c r="K284" s="177" t="s">
        <v>3403</v>
      </c>
      <c r="L284" s="172" t="s">
        <v>3402</v>
      </c>
      <c r="M284" s="177" t="s">
        <v>959</v>
      </c>
      <c r="N284" s="172" t="s">
        <v>3402</v>
      </c>
      <c r="O284" s="259" t="s">
        <v>3414</v>
      </c>
      <c r="P284" s="160" t="s">
        <v>3415</v>
      </c>
      <c r="Q284" s="160" t="s">
        <v>3416</v>
      </c>
      <c r="R284" s="95" t="s">
        <v>2</v>
      </c>
      <c r="S284" s="87" t="s">
        <v>9</v>
      </c>
      <c r="T284" s="384" t="s">
        <v>35</v>
      </c>
      <c r="U284" s="95" t="s">
        <v>3417</v>
      </c>
      <c r="V284" s="85" t="s">
        <v>3418</v>
      </c>
      <c r="W284" s="161" t="s">
        <v>3419</v>
      </c>
      <c r="X284" s="388" t="s">
        <v>3420</v>
      </c>
      <c r="Y284" s="117">
        <v>15136000</v>
      </c>
      <c r="Z284" s="222">
        <v>2019</v>
      </c>
      <c r="AA284" s="254"/>
      <c r="AB284" s="218" t="s">
        <v>1506</v>
      </c>
      <c r="AC284" s="95" t="s">
        <v>2443</v>
      </c>
      <c r="AD284" s="168" t="s">
        <v>3411</v>
      </c>
      <c r="AE284" s="102">
        <v>0.4</v>
      </c>
      <c r="AF284" s="102">
        <v>0</v>
      </c>
      <c r="AG284" s="88" t="s">
        <v>3372</v>
      </c>
      <c r="AH284" s="368"/>
      <c r="AI284" s="89"/>
      <c r="AJ284" s="85" t="s">
        <v>3412</v>
      </c>
      <c r="AK284" s="87">
        <v>20</v>
      </c>
      <c r="AL284" s="87">
        <v>2020</v>
      </c>
      <c r="AM284" s="85" t="s">
        <v>3421</v>
      </c>
    </row>
    <row r="285" spans="1:43" s="98" customFormat="1" ht="115.5" x14ac:dyDescent="0.25">
      <c r="A285" s="87"/>
      <c r="B285" s="95"/>
      <c r="C285" s="95" t="s">
        <v>977</v>
      </c>
      <c r="D285" s="95" t="s">
        <v>817</v>
      </c>
      <c r="E285" s="161" t="s">
        <v>2444</v>
      </c>
      <c r="F285" s="95" t="s">
        <v>655</v>
      </c>
      <c r="G285" s="95" t="s">
        <v>3899</v>
      </c>
      <c r="H285" s="113">
        <v>15425000</v>
      </c>
      <c r="I285" s="95" t="s">
        <v>3401</v>
      </c>
      <c r="J285" s="172" t="s">
        <v>3402</v>
      </c>
      <c r="K285" s="177" t="s">
        <v>3403</v>
      </c>
      <c r="L285" s="172" t="s">
        <v>3402</v>
      </c>
      <c r="M285" s="177" t="s">
        <v>959</v>
      </c>
      <c r="N285" s="172" t="s">
        <v>3402</v>
      </c>
      <c r="O285" s="259" t="s">
        <v>3422</v>
      </c>
      <c r="P285" s="160" t="s">
        <v>3423</v>
      </c>
      <c r="Q285" s="160" t="s">
        <v>3424</v>
      </c>
      <c r="R285" s="95" t="s">
        <v>2</v>
      </c>
      <c r="S285" s="87" t="s">
        <v>9</v>
      </c>
      <c r="T285" s="384" t="s">
        <v>35</v>
      </c>
      <c r="U285" s="95" t="s">
        <v>3425</v>
      </c>
      <c r="V285" s="85" t="s">
        <v>3418</v>
      </c>
      <c r="W285" s="161" t="s">
        <v>3426</v>
      </c>
      <c r="X285" s="388" t="s">
        <v>3427</v>
      </c>
      <c r="Y285" s="117">
        <v>15425000</v>
      </c>
      <c r="Z285" s="222">
        <v>2019</v>
      </c>
      <c r="AA285" s="254"/>
      <c r="AB285" s="218" t="s">
        <v>1506</v>
      </c>
      <c r="AC285" s="95" t="s">
        <v>3428</v>
      </c>
      <c r="AD285" s="168" t="s">
        <v>3411</v>
      </c>
      <c r="AE285" s="102">
        <v>0.4</v>
      </c>
      <c r="AF285" s="102">
        <v>0</v>
      </c>
      <c r="AG285" s="88" t="s">
        <v>3372</v>
      </c>
      <c r="AH285" s="368" t="s">
        <v>3429</v>
      </c>
      <c r="AI285" s="89"/>
      <c r="AJ285" s="85" t="s">
        <v>3412</v>
      </c>
      <c r="AK285" s="87">
        <v>20</v>
      </c>
      <c r="AL285" s="87">
        <v>2020</v>
      </c>
      <c r="AM285" s="85" t="s">
        <v>3421</v>
      </c>
    </row>
    <row r="286" spans="1:43" s="98" customFormat="1" ht="115.5" x14ac:dyDescent="0.25">
      <c r="A286" s="87"/>
      <c r="B286" s="95"/>
      <c r="C286" s="95" t="s">
        <v>977</v>
      </c>
      <c r="D286" s="95" t="s">
        <v>817</v>
      </c>
      <c r="E286" s="161" t="s">
        <v>2446</v>
      </c>
      <c r="F286" s="95" t="s">
        <v>655</v>
      </c>
      <c r="G286" s="95" t="s">
        <v>3899</v>
      </c>
      <c r="H286" s="113">
        <v>26821600</v>
      </c>
      <c r="I286" s="95" t="s">
        <v>3401</v>
      </c>
      <c r="J286" s="172" t="s">
        <v>3402</v>
      </c>
      <c r="K286" s="177" t="s">
        <v>3403</v>
      </c>
      <c r="L286" s="172" t="s">
        <v>3402</v>
      </c>
      <c r="M286" s="177" t="s">
        <v>959</v>
      </c>
      <c r="N286" s="172" t="s">
        <v>3402</v>
      </c>
      <c r="O286" s="259" t="s">
        <v>3430</v>
      </c>
      <c r="P286" s="160" t="s">
        <v>3424</v>
      </c>
      <c r="Q286" s="160" t="s">
        <v>3431</v>
      </c>
      <c r="R286" s="95" t="s">
        <v>2</v>
      </c>
      <c r="S286" s="87" t="s">
        <v>9</v>
      </c>
      <c r="T286" s="384" t="s">
        <v>35</v>
      </c>
      <c r="U286" s="95" t="s">
        <v>35</v>
      </c>
      <c r="V286" s="85" t="s">
        <v>3418</v>
      </c>
      <c r="W286" s="161" t="s">
        <v>3432</v>
      </c>
      <c r="X286" s="388" t="s">
        <v>3433</v>
      </c>
      <c r="Y286" s="117">
        <v>26821600</v>
      </c>
      <c r="Z286" s="222">
        <v>2019</v>
      </c>
      <c r="AA286" s="254"/>
      <c r="AB286" s="218" t="s">
        <v>1506</v>
      </c>
      <c r="AC286" s="95" t="s">
        <v>2445</v>
      </c>
      <c r="AD286" s="168" t="s">
        <v>3411</v>
      </c>
      <c r="AE286" s="102">
        <v>0.4</v>
      </c>
      <c r="AF286" s="102">
        <v>0</v>
      </c>
      <c r="AG286" s="88" t="s">
        <v>3372</v>
      </c>
      <c r="AH286" s="368" t="s">
        <v>3429</v>
      </c>
      <c r="AI286" s="89"/>
      <c r="AJ286" s="85" t="s">
        <v>3412</v>
      </c>
      <c r="AK286" s="87">
        <v>20</v>
      </c>
      <c r="AL286" s="87">
        <v>2020</v>
      </c>
      <c r="AM286" s="85" t="s">
        <v>3413</v>
      </c>
    </row>
    <row r="287" spans="1:43" s="98" customFormat="1" ht="132" hidden="1" x14ac:dyDescent="0.25">
      <c r="A287" s="92"/>
      <c r="B287" s="97"/>
      <c r="C287" s="97" t="s">
        <v>977</v>
      </c>
      <c r="D287" s="97" t="s">
        <v>817</v>
      </c>
      <c r="E287" s="163" t="s">
        <v>2448</v>
      </c>
      <c r="F287" s="97" t="s">
        <v>655</v>
      </c>
      <c r="G287" s="97" t="s">
        <v>3899</v>
      </c>
      <c r="H287" s="120"/>
      <c r="I287" s="97" t="s">
        <v>2258</v>
      </c>
      <c r="J287" s="220"/>
      <c r="K287" s="184"/>
      <c r="L287" s="220"/>
      <c r="M287" s="184" t="s">
        <v>959</v>
      </c>
      <c r="N287" s="220"/>
      <c r="O287" s="256"/>
      <c r="P287" s="257"/>
      <c r="Q287" s="257"/>
      <c r="R287" s="97"/>
      <c r="S287" s="92"/>
      <c r="T287" s="385"/>
      <c r="U287" s="97"/>
      <c r="V287" s="94"/>
      <c r="W287" s="163" t="s">
        <v>2449</v>
      </c>
      <c r="X287" s="389" t="s">
        <v>2448</v>
      </c>
      <c r="Y287" s="148">
        <v>31100400</v>
      </c>
      <c r="Z287" s="221"/>
      <c r="AA287" s="258">
        <v>44067</v>
      </c>
      <c r="AB287" s="326">
        <v>1.9637096774193548</v>
      </c>
      <c r="AC287" s="97" t="s">
        <v>2443</v>
      </c>
      <c r="AD287" s="169">
        <v>0.41067761806981518</v>
      </c>
      <c r="AE287" s="166">
        <v>0</v>
      </c>
      <c r="AF287" s="166">
        <v>0</v>
      </c>
      <c r="AG287" s="93"/>
      <c r="AH287" s="367" t="s">
        <v>2266</v>
      </c>
      <c r="AI287" s="94"/>
      <c r="AJ287" s="94"/>
      <c r="AK287" s="94"/>
      <c r="AL287" s="94"/>
      <c r="AM287" s="90"/>
    </row>
    <row r="288" spans="1:43" s="98" customFormat="1" ht="132" hidden="1" x14ac:dyDescent="0.25">
      <c r="A288" s="92"/>
      <c r="B288" s="97"/>
      <c r="C288" s="97" t="s">
        <v>977</v>
      </c>
      <c r="D288" s="97" t="s">
        <v>817</v>
      </c>
      <c r="E288" s="163" t="s">
        <v>2450</v>
      </c>
      <c r="F288" s="97" t="s">
        <v>655</v>
      </c>
      <c r="G288" s="97" t="s">
        <v>3899</v>
      </c>
      <c r="H288" s="120"/>
      <c r="I288" s="97" t="s">
        <v>2258</v>
      </c>
      <c r="J288" s="220"/>
      <c r="K288" s="184"/>
      <c r="L288" s="220"/>
      <c r="M288" s="184" t="s">
        <v>959</v>
      </c>
      <c r="N288" s="220"/>
      <c r="O288" s="256"/>
      <c r="P288" s="257"/>
      <c r="Q288" s="257"/>
      <c r="R288" s="97"/>
      <c r="S288" s="92"/>
      <c r="T288" s="385"/>
      <c r="U288" s="97"/>
      <c r="V288" s="94"/>
      <c r="W288" s="163" t="s">
        <v>2451</v>
      </c>
      <c r="X288" s="389" t="s">
        <v>2450</v>
      </c>
      <c r="Y288" s="148">
        <v>23645420</v>
      </c>
      <c r="Z288" s="221"/>
      <c r="AA288" s="258">
        <v>44067</v>
      </c>
      <c r="AB288" s="326">
        <v>1.9637096774193548</v>
      </c>
      <c r="AC288" s="97" t="s">
        <v>2406</v>
      </c>
      <c r="AD288" s="169">
        <v>0.41067761806981518</v>
      </c>
      <c r="AE288" s="166">
        <v>0</v>
      </c>
      <c r="AF288" s="166">
        <v>0</v>
      </c>
      <c r="AG288" s="93"/>
      <c r="AH288" s="367" t="s">
        <v>2266</v>
      </c>
      <c r="AI288" s="94"/>
      <c r="AJ288" s="94"/>
      <c r="AK288" s="94"/>
      <c r="AL288" s="94"/>
      <c r="AM288" s="90"/>
    </row>
    <row r="289" spans="1:43" s="98" customFormat="1" ht="132" hidden="1" x14ac:dyDescent="0.25">
      <c r="A289" s="92"/>
      <c r="B289" s="97"/>
      <c r="C289" s="97" t="s">
        <v>977</v>
      </c>
      <c r="D289" s="97" t="s">
        <v>817</v>
      </c>
      <c r="E289" s="163" t="s">
        <v>2452</v>
      </c>
      <c r="F289" s="97" t="s">
        <v>655</v>
      </c>
      <c r="G289" s="97" t="s">
        <v>3899</v>
      </c>
      <c r="H289" s="120"/>
      <c r="I289" s="97" t="s">
        <v>2258</v>
      </c>
      <c r="J289" s="220"/>
      <c r="K289" s="184"/>
      <c r="L289" s="220"/>
      <c r="M289" s="184" t="s">
        <v>959</v>
      </c>
      <c r="N289" s="220"/>
      <c r="O289" s="256"/>
      <c r="P289" s="257"/>
      <c r="Q289" s="257"/>
      <c r="R289" s="97"/>
      <c r="S289" s="92"/>
      <c r="T289" s="385"/>
      <c r="U289" s="97"/>
      <c r="V289" s="94"/>
      <c r="W289" s="163" t="s">
        <v>2453</v>
      </c>
      <c r="X289" s="389" t="s">
        <v>2452</v>
      </c>
      <c r="Y289" s="148">
        <v>25310564</v>
      </c>
      <c r="Z289" s="221"/>
      <c r="AA289" s="258">
        <v>44067</v>
      </c>
      <c r="AB289" s="326">
        <v>1.9637096774193548</v>
      </c>
      <c r="AC289" s="97" t="s">
        <v>2454</v>
      </c>
      <c r="AD289" s="169">
        <v>0.41067761806981518</v>
      </c>
      <c r="AE289" s="166">
        <v>0</v>
      </c>
      <c r="AF289" s="166">
        <v>0</v>
      </c>
      <c r="AG289" s="93"/>
      <c r="AH289" s="367" t="s">
        <v>2266</v>
      </c>
      <c r="AI289" s="94"/>
      <c r="AJ289" s="94"/>
      <c r="AK289" s="94"/>
      <c r="AL289" s="94"/>
      <c r="AM289" s="90"/>
    </row>
    <row r="290" spans="1:43" s="98" customFormat="1" ht="132" hidden="1" x14ac:dyDescent="0.25">
      <c r="A290" s="92"/>
      <c r="B290" s="97"/>
      <c r="C290" s="97" t="s">
        <v>977</v>
      </c>
      <c r="D290" s="97" t="s">
        <v>817</v>
      </c>
      <c r="E290" s="163" t="s">
        <v>2455</v>
      </c>
      <c r="F290" s="97" t="s">
        <v>655</v>
      </c>
      <c r="G290" s="97" t="s">
        <v>3899</v>
      </c>
      <c r="H290" s="120"/>
      <c r="I290" s="97" t="s">
        <v>2258</v>
      </c>
      <c r="J290" s="220"/>
      <c r="K290" s="184"/>
      <c r="L290" s="220"/>
      <c r="M290" s="184" t="s">
        <v>959</v>
      </c>
      <c r="N290" s="220"/>
      <c r="O290" s="256"/>
      <c r="P290" s="257"/>
      <c r="Q290" s="257"/>
      <c r="R290" s="97"/>
      <c r="S290" s="92"/>
      <c r="T290" s="385"/>
      <c r="U290" s="97"/>
      <c r="V290" s="94"/>
      <c r="W290" s="163" t="s">
        <v>2456</v>
      </c>
      <c r="X290" s="389" t="s">
        <v>2455</v>
      </c>
      <c r="Y290" s="148">
        <v>28841700</v>
      </c>
      <c r="Z290" s="221"/>
      <c r="AA290" s="258">
        <v>44067</v>
      </c>
      <c r="AB290" s="326">
        <v>2.9455645161290325</v>
      </c>
      <c r="AC290" s="97" t="s">
        <v>2457</v>
      </c>
      <c r="AD290" s="169">
        <v>0.27378507871321012</v>
      </c>
      <c r="AE290" s="166">
        <v>0</v>
      </c>
      <c r="AF290" s="166">
        <v>0</v>
      </c>
      <c r="AG290" s="93"/>
      <c r="AH290" s="367" t="s">
        <v>2266</v>
      </c>
      <c r="AI290" s="94"/>
      <c r="AJ290" s="94"/>
      <c r="AK290" s="94"/>
      <c r="AL290" s="94"/>
      <c r="AM290" s="90"/>
    </row>
    <row r="291" spans="1:43" s="98" customFormat="1" ht="132" hidden="1" x14ac:dyDescent="0.25">
      <c r="A291" s="92"/>
      <c r="B291" s="97"/>
      <c r="C291" s="97" t="s">
        <v>977</v>
      </c>
      <c r="D291" s="97" t="s">
        <v>817</v>
      </c>
      <c r="E291" s="163" t="s">
        <v>2458</v>
      </c>
      <c r="F291" s="97" t="s">
        <v>655</v>
      </c>
      <c r="G291" s="97" t="s">
        <v>3899</v>
      </c>
      <c r="H291" s="120"/>
      <c r="I291" s="97" t="s">
        <v>2258</v>
      </c>
      <c r="J291" s="220"/>
      <c r="K291" s="184"/>
      <c r="L291" s="220"/>
      <c r="M291" s="184" t="s">
        <v>959</v>
      </c>
      <c r="N291" s="220"/>
      <c r="O291" s="256"/>
      <c r="P291" s="257"/>
      <c r="Q291" s="257"/>
      <c r="R291" s="97"/>
      <c r="S291" s="92"/>
      <c r="T291" s="385"/>
      <c r="U291" s="97"/>
      <c r="V291" s="94"/>
      <c r="W291" s="163" t="s">
        <v>2459</v>
      </c>
      <c r="X291" s="389" t="s">
        <v>2458</v>
      </c>
      <c r="Y291" s="148">
        <v>19841000</v>
      </c>
      <c r="Z291" s="221"/>
      <c r="AA291" s="258">
        <v>44067</v>
      </c>
      <c r="AB291" s="326">
        <v>1.9637096774193548</v>
      </c>
      <c r="AC291" s="97" t="s">
        <v>2356</v>
      </c>
      <c r="AD291" s="169">
        <v>0.41067761806981518</v>
      </c>
      <c r="AE291" s="166">
        <v>0</v>
      </c>
      <c r="AF291" s="166">
        <v>0</v>
      </c>
      <c r="AG291" s="93"/>
      <c r="AH291" s="367" t="s">
        <v>2266</v>
      </c>
      <c r="AI291" s="94"/>
      <c r="AJ291" s="94"/>
      <c r="AK291" s="94"/>
      <c r="AL291" s="94"/>
      <c r="AM291" s="90"/>
    </row>
    <row r="292" spans="1:43" s="98" customFormat="1" ht="132" hidden="1" x14ac:dyDescent="0.25">
      <c r="A292" s="92"/>
      <c r="B292" s="97"/>
      <c r="C292" s="97" t="s">
        <v>977</v>
      </c>
      <c r="D292" s="97" t="s">
        <v>817</v>
      </c>
      <c r="E292" s="163" t="s">
        <v>2460</v>
      </c>
      <c r="F292" s="97" t="s">
        <v>655</v>
      </c>
      <c r="G292" s="97" t="s">
        <v>3899</v>
      </c>
      <c r="H292" s="120"/>
      <c r="I292" s="97" t="s">
        <v>2250</v>
      </c>
      <c r="J292" s="220"/>
      <c r="K292" s="184"/>
      <c r="L292" s="220"/>
      <c r="M292" s="184" t="s">
        <v>959</v>
      </c>
      <c r="N292" s="220"/>
      <c r="O292" s="256"/>
      <c r="P292" s="257"/>
      <c r="Q292" s="257"/>
      <c r="R292" s="97"/>
      <c r="S292" s="92"/>
      <c r="T292" s="385"/>
      <c r="U292" s="97"/>
      <c r="V292" s="94"/>
      <c r="W292" s="163" t="s">
        <v>2461</v>
      </c>
      <c r="X292" s="389" t="s">
        <v>2460</v>
      </c>
      <c r="Y292" s="148">
        <v>15118394</v>
      </c>
      <c r="Z292" s="221"/>
      <c r="AA292" s="258">
        <v>44068</v>
      </c>
      <c r="AB292" s="326">
        <v>1.9637096774193548</v>
      </c>
      <c r="AC292" s="97" t="s">
        <v>2462</v>
      </c>
      <c r="AD292" s="169">
        <v>0.39425051334702255</v>
      </c>
      <c r="AE292" s="166">
        <v>0</v>
      </c>
      <c r="AF292" s="166">
        <v>0</v>
      </c>
      <c r="AG292" s="93"/>
      <c r="AH292" s="367" t="s">
        <v>2266</v>
      </c>
      <c r="AI292" s="94"/>
      <c r="AJ292" s="94"/>
      <c r="AK292" s="94"/>
      <c r="AL292" s="94"/>
      <c r="AM292" s="90"/>
    </row>
    <row r="293" spans="1:43" s="98" customFormat="1" ht="132" hidden="1" x14ac:dyDescent="0.25">
      <c r="A293" s="92"/>
      <c r="B293" s="97"/>
      <c r="C293" s="97" t="s">
        <v>977</v>
      </c>
      <c r="D293" s="97" t="s">
        <v>817</v>
      </c>
      <c r="E293" s="163" t="s">
        <v>2463</v>
      </c>
      <c r="F293" s="97" t="s">
        <v>655</v>
      </c>
      <c r="G293" s="97" t="s">
        <v>3899</v>
      </c>
      <c r="H293" s="120"/>
      <c r="I293" s="97" t="s">
        <v>2250</v>
      </c>
      <c r="J293" s="220"/>
      <c r="K293" s="184"/>
      <c r="L293" s="220"/>
      <c r="M293" s="184" t="s">
        <v>959</v>
      </c>
      <c r="N293" s="220"/>
      <c r="O293" s="256"/>
      <c r="P293" s="257"/>
      <c r="Q293" s="257"/>
      <c r="R293" s="97"/>
      <c r="S293" s="92"/>
      <c r="T293" s="385"/>
      <c r="U293" s="97"/>
      <c r="V293" s="94"/>
      <c r="W293" s="163" t="s">
        <v>2464</v>
      </c>
      <c r="X293" s="389" t="s">
        <v>2463</v>
      </c>
      <c r="Y293" s="148">
        <v>28621500</v>
      </c>
      <c r="Z293" s="221"/>
      <c r="AA293" s="258">
        <v>44067</v>
      </c>
      <c r="AB293" s="326">
        <v>1.9637096774193548</v>
      </c>
      <c r="AC293" s="97" t="s">
        <v>2286</v>
      </c>
      <c r="AD293" s="169">
        <v>0.41067761806981518</v>
      </c>
      <c r="AE293" s="166">
        <v>0</v>
      </c>
      <c r="AF293" s="166">
        <v>0</v>
      </c>
      <c r="AG293" s="93"/>
      <c r="AH293" s="367" t="s">
        <v>2266</v>
      </c>
      <c r="AI293" s="94"/>
      <c r="AJ293" s="94"/>
      <c r="AK293" s="94"/>
      <c r="AL293" s="94"/>
      <c r="AM293" s="90"/>
    </row>
    <row r="294" spans="1:43" s="98" customFormat="1" ht="132" hidden="1" x14ac:dyDescent="0.25">
      <c r="A294" s="92"/>
      <c r="B294" s="97"/>
      <c r="C294" s="97" t="s">
        <v>977</v>
      </c>
      <c r="D294" s="97" t="s">
        <v>817</v>
      </c>
      <c r="E294" s="163" t="s">
        <v>2465</v>
      </c>
      <c r="F294" s="97" t="s">
        <v>655</v>
      </c>
      <c r="G294" s="97" t="s">
        <v>3899</v>
      </c>
      <c r="H294" s="120"/>
      <c r="I294" s="97" t="s">
        <v>2250</v>
      </c>
      <c r="J294" s="220"/>
      <c r="K294" s="184"/>
      <c r="L294" s="220"/>
      <c r="M294" s="184" t="s">
        <v>959</v>
      </c>
      <c r="N294" s="220"/>
      <c r="O294" s="256"/>
      <c r="P294" s="257"/>
      <c r="Q294" s="257"/>
      <c r="R294" s="97"/>
      <c r="S294" s="92"/>
      <c r="T294" s="385"/>
      <c r="U294" s="97"/>
      <c r="V294" s="94"/>
      <c r="W294" s="163" t="s">
        <v>2466</v>
      </c>
      <c r="X294" s="389" t="s">
        <v>2465</v>
      </c>
      <c r="Y294" s="148">
        <v>18298526</v>
      </c>
      <c r="Z294" s="221"/>
      <c r="AA294" s="258">
        <v>44067</v>
      </c>
      <c r="AB294" s="326">
        <v>1.9637096774193548</v>
      </c>
      <c r="AC294" s="97" t="s">
        <v>2467</v>
      </c>
      <c r="AD294" s="169">
        <v>0.41067761806981518</v>
      </c>
      <c r="AE294" s="166">
        <v>0</v>
      </c>
      <c r="AF294" s="166">
        <v>0</v>
      </c>
      <c r="AG294" s="93"/>
      <c r="AH294" s="367" t="s">
        <v>2266</v>
      </c>
      <c r="AI294" s="94"/>
      <c r="AJ294" s="94"/>
      <c r="AK294" s="94"/>
      <c r="AL294" s="94"/>
      <c r="AM294" s="90"/>
    </row>
    <row r="295" spans="1:43" s="98" customFormat="1" ht="132" hidden="1" x14ac:dyDescent="0.25">
      <c r="A295" s="92"/>
      <c r="B295" s="97"/>
      <c r="C295" s="97" t="s">
        <v>977</v>
      </c>
      <c r="D295" s="97" t="s">
        <v>817</v>
      </c>
      <c r="E295" s="163" t="s">
        <v>2468</v>
      </c>
      <c r="F295" s="97" t="s">
        <v>655</v>
      </c>
      <c r="G295" s="97" t="s">
        <v>3899</v>
      </c>
      <c r="H295" s="120"/>
      <c r="I295" s="97" t="s">
        <v>2250</v>
      </c>
      <c r="J295" s="220"/>
      <c r="K295" s="184"/>
      <c r="L295" s="220"/>
      <c r="M295" s="184" t="s">
        <v>959</v>
      </c>
      <c r="N295" s="220"/>
      <c r="O295" s="256"/>
      <c r="P295" s="257"/>
      <c r="Q295" s="257"/>
      <c r="R295" s="97"/>
      <c r="S295" s="92"/>
      <c r="T295" s="385"/>
      <c r="U295" s="97"/>
      <c r="V295" s="94"/>
      <c r="W295" s="163" t="s">
        <v>2469</v>
      </c>
      <c r="X295" s="389" t="s">
        <v>2468</v>
      </c>
      <c r="Y295" s="148">
        <v>14238300</v>
      </c>
      <c r="Z295" s="221"/>
      <c r="AA295" s="258">
        <v>44067</v>
      </c>
      <c r="AB295" s="326">
        <v>2.9455645161290325</v>
      </c>
      <c r="AC295" s="97" t="s">
        <v>2447</v>
      </c>
      <c r="AD295" s="169">
        <v>0.27378507871321012</v>
      </c>
      <c r="AE295" s="166">
        <v>0</v>
      </c>
      <c r="AF295" s="166">
        <v>0</v>
      </c>
      <c r="AG295" s="93"/>
      <c r="AH295" s="367" t="s">
        <v>2266</v>
      </c>
      <c r="AI295" s="94"/>
      <c r="AJ295" s="94"/>
      <c r="AK295" s="94"/>
      <c r="AL295" s="94"/>
      <c r="AM295" s="90"/>
    </row>
    <row r="296" spans="1:43" s="98" customFormat="1" ht="132" hidden="1" x14ac:dyDescent="0.25">
      <c r="A296" s="92"/>
      <c r="B296" s="97"/>
      <c r="C296" s="97" t="s">
        <v>977</v>
      </c>
      <c r="D296" s="97" t="s">
        <v>817</v>
      </c>
      <c r="E296" s="163" t="s">
        <v>2470</v>
      </c>
      <c r="F296" s="97" t="s">
        <v>655</v>
      </c>
      <c r="G296" s="97" t="s">
        <v>3899</v>
      </c>
      <c r="H296" s="120"/>
      <c r="I296" s="97" t="s">
        <v>2250</v>
      </c>
      <c r="J296" s="220"/>
      <c r="K296" s="184"/>
      <c r="L296" s="220"/>
      <c r="M296" s="184" t="s">
        <v>959</v>
      </c>
      <c r="N296" s="220"/>
      <c r="O296" s="256"/>
      <c r="P296" s="257"/>
      <c r="Q296" s="257"/>
      <c r="R296" s="97"/>
      <c r="S296" s="92"/>
      <c r="T296" s="385"/>
      <c r="U296" s="97"/>
      <c r="V296" s="94"/>
      <c r="W296" s="163" t="s">
        <v>2471</v>
      </c>
      <c r="X296" s="389" t="s">
        <v>2470</v>
      </c>
      <c r="Y296" s="148">
        <v>90964700</v>
      </c>
      <c r="Z296" s="221"/>
      <c r="AA296" s="258">
        <v>44067</v>
      </c>
      <c r="AB296" s="326">
        <v>1.9637096774193548</v>
      </c>
      <c r="AC296" s="97" t="s">
        <v>2472</v>
      </c>
      <c r="AD296" s="169">
        <v>0.41067761806981518</v>
      </c>
      <c r="AE296" s="166">
        <v>0</v>
      </c>
      <c r="AF296" s="166">
        <v>0</v>
      </c>
      <c r="AG296" s="93"/>
      <c r="AH296" s="367" t="s">
        <v>2266</v>
      </c>
      <c r="AI296" s="94"/>
      <c r="AJ296" s="94"/>
      <c r="AK296" s="94"/>
      <c r="AL296" s="94"/>
      <c r="AM296" s="90"/>
    </row>
    <row r="297" spans="1:43" s="98" customFormat="1" ht="132" hidden="1" x14ac:dyDescent="0.25">
      <c r="A297" s="92"/>
      <c r="B297" s="97"/>
      <c r="C297" s="97" t="s">
        <v>977</v>
      </c>
      <c r="D297" s="97" t="s">
        <v>817</v>
      </c>
      <c r="E297" s="163" t="s">
        <v>2473</v>
      </c>
      <c r="F297" s="97" t="s">
        <v>655</v>
      </c>
      <c r="G297" s="97" t="s">
        <v>3899</v>
      </c>
      <c r="H297" s="120"/>
      <c r="I297" s="97" t="s">
        <v>2250</v>
      </c>
      <c r="J297" s="220"/>
      <c r="K297" s="184"/>
      <c r="L297" s="220"/>
      <c r="M297" s="184" t="s">
        <v>959</v>
      </c>
      <c r="N297" s="220"/>
      <c r="O297" s="256"/>
      <c r="P297" s="257"/>
      <c r="Q297" s="257"/>
      <c r="R297" s="97"/>
      <c r="S297" s="92"/>
      <c r="T297" s="385"/>
      <c r="U297" s="97"/>
      <c r="V297" s="94"/>
      <c r="W297" s="163" t="s">
        <v>2474</v>
      </c>
      <c r="X297" s="389" t="s">
        <v>2473</v>
      </c>
      <c r="Y297" s="148">
        <v>39300330</v>
      </c>
      <c r="Z297" s="221"/>
      <c r="AA297" s="258">
        <v>44067</v>
      </c>
      <c r="AB297" s="326">
        <v>1.9637096774193548</v>
      </c>
      <c r="AC297" s="97" t="s">
        <v>2475</v>
      </c>
      <c r="AD297" s="169">
        <v>0.41067761806981518</v>
      </c>
      <c r="AE297" s="166">
        <v>0</v>
      </c>
      <c r="AF297" s="166">
        <v>0</v>
      </c>
      <c r="AG297" s="93"/>
      <c r="AH297" s="367" t="s">
        <v>2266</v>
      </c>
      <c r="AI297" s="94"/>
      <c r="AJ297" s="94"/>
      <c r="AK297" s="94"/>
      <c r="AL297" s="94"/>
      <c r="AM297" s="90"/>
    </row>
    <row r="298" spans="1:43" s="98" customFormat="1" ht="132" hidden="1" x14ac:dyDescent="0.25">
      <c r="A298" s="92"/>
      <c r="B298" s="97"/>
      <c r="C298" s="97" t="s">
        <v>977</v>
      </c>
      <c r="D298" s="97" t="s">
        <v>817</v>
      </c>
      <c r="E298" s="163" t="s">
        <v>2476</v>
      </c>
      <c r="F298" s="97" t="s">
        <v>655</v>
      </c>
      <c r="G298" s="97" t="s">
        <v>3899</v>
      </c>
      <c r="H298" s="120"/>
      <c r="I298" s="97" t="s">
        <v>2250</v>
      </c>
      <c r="J298" s="220"/>
      <c r="K298" s="184"/>
      <c r="L298" s="220"/>
      <c r="M298" s="184" t="s">
        <v>959</v>
      </c>
      <c r="N298" s="220"/>
      <c r="O298" s="256"/>
      <c r="P298" s="257"/>
      <c r="Q298" s="257"/>
      <c r="R298" s="97"/>
      <c r="S298" s="92"/>
      <c r="T298" s="385"/>
      <c r="U298" s="97"/>
      <c r="V298" s="94"/>
      <c r="W298" s="163" t="s">
        <v>2477</v>
      </c>
      <c r="X298" s="389" t="s">
        <v>2476</v>
      </c>
      <c r="Y298" s="148">
        <v>37678983.600000001</v>
      </c>
      <c r="Z298" s="221"/>
      <c r="AA298" s="258">
        <v>44067</v>
      </c>
      <c r="AB298" s="326">
        <v>1.9637096774193548</v>
      </c>
      <c r="AC298" s="97" t="s">
        <v>2478</v>
      </c>
      <c r="AD298" s="169">
        <v>0.41067761806981518</v>
      </c>
      <c r="AE298" s="166">
        <v>0</v>
      </c>
      <c r="AF298" s="166">
        <v>0</v>
      </c>
      <c r="AG298" s="93"/>
      <c r="AH298" s="367" t="s">
        <v>2266</v>
      </c>
      <c r="AI298" s="94"/>
      <c r="AJ298" s="94"/>
      <c r="AK298" s="94"/>
      <c r="AL298" s="94"/>
      <c r="AM298" s="90"/>
    </row>
    <row r="299" spans="1:43" s="98" customFormat="1" ht="132" hidden="1" x14ac:dyDescent="0.25">
      <c r="A299" s="92"/>
      <c r="B299" s="97"/>
      <c r="C299" s="97" t="s">
        <v>977</v>
      </c>
      <c r="D299" s="97" t="s">
        <v>817</v>
      </c>
      <c r="E299" s="163" t="s">
        <v>2479</v>
      </c>
      <c r="F299" s="97" t="s">
        <v>655</v>
      </c>
      <c r="G299" s="97" t="s">
        <v>3899</v>
      </c>
      <c r="H299" s="120"/>
      <c r="I299" s="97" t="s">
        <v>2250</v>
      </c>
      <c r="J299" s="220"/>
      <c r="K299" s="184"/>
      <c r="L299" s="220"/>
      <c r="M299" s="184" t="s">
        <v>959</v>
      </c>
      <c r="N299" s="220"/>
      <c r="O299" s="256"/>
      <c r="P299" s="257"/>
      <c r="Q299" s="257"/>
      <c r="R299" s="97"/>
      <c r="S299" s="92"/>
      <c r="T299" s="385"/>
      <c r="U299" s="97"/>
      <c r="V299" s="94"/>
      <c r="W299" s="163" t="s">
        <v>2480</v>
      </c>
      <c r="X299" s="389" t="s">
        <v>2479</v>
      </c>
      <c r="Y299" s="148">
        <v>46534986</v>
      </c>
      <c r="Z299" s="221"/>
      <c r="AA299" s="258">
        <v>44067</v>
      </c>
      <c r="AB299" s="326">
        <v>1.9637096774193548</v>
      </c>
      <c r="AC299" s="97" t="s">
        <v>1889</v>
      </c>
      <c r="AD299" s="169">
        <v>0.41067761806981518</v>
      </c>
      <c r="AE299" s="166">
        <v>0</v>
      </c>
      <c r="AF299" s="166">
        <v>0</v>
      </c>
      <c r="AG299" s="93"/>
      <c r="AH299" s="367" t="s">
        <v>2266</v>
      </c>
      <c r="AI299" s="94"/>
      <c r="AJ299" s="94"/>
      <c r="AK299" s="94"/>
      <c r="AL299" s="94"/>
      <c r="AM299" s="90"/>
    </row>
    <row r="300" spans="1:43" s="98" customFormat="1" ht="132" hidden="1" x14ac:dyDescent="0.25">
      <c r="A300" s="92"/>
      <c r="B300" s="97"/>
      <c r="C300" s="97" t="s">
        <v>977</v>
      </c>
      <c r="D300" s="97" t="s">
        <v>817</v>
      </c>
      <c r="E300" s="163" t="s">
        <v>2481</v>
      </c>
      <c r="F300" s="97" t="s">
        <v>655</v>
      </c>
      <c r="G300" s="97" t="s">
        <v>3899</v>
      </c>
      <c r="H300" s="120"/>
      <c r="I300" s="97" t="s">
        <v>2258</v>
      </c>
      <c r="J300" s="220"/>
      <c r="K300" s="184"/>
      <c r="L300" s="220"/>
      <c r="M300" s="184" t="s">
        <v>959</v>
      </c>
      <c r="N300" s="220"/>
      <c r="O300" s="256"/>
      <c r="P300" s="257"/>
      <c r="Q300" s="257"/>
      <c r="R300" s="97"/>
      <c r="S300" s="92"/>
      <c r="T300" s="385"/>
      <c r="U300" s="97"/>
      <c r="V300" s="94"/>
      <c r="W300" s="163" t="s">
        <v>2482</v>
      </c>
      <c r="X300" s="389" t="s">
        <v>2481</v>
      </c>
      <c r="Y300" s="148">
        <v>34068800</v>
      </c>
      <c r="Z300" s="221"/>
      <c r="AA300" s="258">
        <v>44067</v>
      </c>
      <c r="AB300" s="326">
        <v>1.9637096774193548</v>
      </c>
      <c r="AC300" s="97" t="s">
        <v>2483</v>
      </c>
      <c r="AD300" s="169">
        <v>0.41067761806981518</v>
      </c>
      <c r="AE300" s="166">
        <v>0</v>
      </c>
      <c r="AF300" s="166">
        <v>0</v>
      </c>
      <c r="AG300" s="93"/>
      <c r="AH300" s="367" t="s">
        <v>2266</v>
      </c>
      <c r="AI300" s="94"/>
      <c r="AJ300" s="94"/>
      <c r="AK300" s="94"/>
      <c r="AL300" s="94"/>
      <c r="AM300" s="90"/>
    </row>
    <row r="301" spans="1:43" s="98" customFormat="1" ht="132" hidden="1" x14ac:dyDescent="0.25">
      <c r="A301" s="92"/>
      <c r="B301" s="97"/>
      <c r="C301" s="97" t="s">
        <v>977</v>
      </c>
      <c r="D301" s="97" t="s">
        <v>817</v>
      </c>
      <c r="E301" s="163" t="s">
        <v>2484</v>
      </c>
      <c r="F301" s="97" t="s">
        <v>655</v>
      </c>
      <c r="G301" s="97" t="s">
        <v>3899</v>
      </c>
      <c r="H301" s="120"/>
      <c r="I301" s="97" t="s">
        <v>2258</v>
      </c>
      <c r="J301" s="220"/>
      <c r="K301" s="184"/>
      <c r="L301" s="220"/>
      <c r="M301" s="184" t="s">
        <v>959</v>
      </c>
      <c r="N301" s="220"/>
      <c r="O301" s="256"/>
      <c r="P301" s="257"/>
      <c r="Q301" s="257"/>
      <c r="R301" s="97"/>
      <c r="S301" s="92"/>
      <c r="T301" s="385"/>
      <c r="U301" s="97"/>
      <c r="V301" s="94"/>
      <c r="W301" s="163" t="s">
        <v>2485</v>
      </c>
      <c r="X301" s="389" t="s">
        <v>2484</v>
      </c>
      <c r="Y301" s="148">
        <v>30300000</v>
      </c>
      <c r="Z301" s="221"/>
      <c r="AA301" s="258">
        <v>44067</v>
      </c>
      <c r="AB301" s="326">
        <v>1.9637096774193548</v>
      </c>
      <c r="AC301" s="97" t="s">
        <v>2486</v>
      </c>
      <c r="AD301" s="169">
        <v>0.41067761806981518</v>
      </c>
      <c r="AE301" s="166">
        <v>0</v>
      </c>
      <c r="AF301" s="166">
        <v>0</v>
      </c>
      <c r="AG301" s="93"/>
      <c r="AH301" s="367" t="s">
        <v>2266</v>
      </c>
      <c r="AI301" s="94"/>
      <c r="AJ301" s="94"/>
      <c r="AK301" s="94"/>
      <c r="AL301" s="94"/>
      <c r="AM301" s="90"/>
      <c r="AN301" s="122"/>
      <c r="AO301" s="122"/>
      <c r="AP301" s="122"/>
      <c r="AQ301" s="122"/>
    </row>
    <row r="302" spans="1:43" ht="33" hidden="1" x14ac:dyDescent="0.25">
      <c r="A302" s="83"/>
      <c r="B302" s="81"/>
      <c r="C302" s="96" t="s">
        <v>977</v>
      </c>
      <c r="D302" s="96" t="s">
        <v>817</v>
      </c>
      <c r="E302" s="81" t="s">
        <v>2487</v>
      </c>
      <c r="F302" s="83" t="s">
        <v>655</v>
      </c>
      <c r="G302" s="96" t="s">
        <v>3899</v>
      </c>
      <c r="H302" s="116"/>
      <c r="I302" s="96" t="s">
        <v>2258</v>
      </c>
      <c r="J302" s="96"/>
      <c r="K302" s="83"/>
      <c r="L302" s="96"/>
      <c r="M302" s="84" t="s">
        <v>959</v>
      </c>
      <c r="N302" s="96"/>
      <c r="O302" s="162"/>
      <c r="P302" s="83"/>
      <c r="Q302" s="83"/>
      <c r="R302" s="83"/>
      <c r="S302" s="83"/>
      <c r="T302" s="383"/>
      <c r="U302" s="96"/>
      <c r="V302" s="81"/>
      <c r="W302" s="84" t="s">
        <v>2488</v>
      </c>
      <c r="X302" s="387" t="s">
        <v>2487</v>
      </c>
      <c r="Y302" s="304">
        <v>39257500</v>
      </c>
      <c r="Z302" s="199"/>
      <c r="AA302" s="82">
        <v>44013</v>
      </c>
      <c r="AB302" s="323">
        <v>1.9637096774193548</v>
      </c>
      <c r="AC302" s="96" t="s">
        <v>2486</v>
      </c>
      <c r="AD302" s="167">
        <v>1.2977412731006162</v>
      </c>
      <c r="AE302" s="165">
        <v>1</v>
      </c>
      <c r="AF302" s="165">
        <v>0</v>
      </c>
      <c r="AG302" s="81"/>
      <c r="AH302" s="162" t="s">
        <v>2253</v>
      </c>
      <c r="AI302" s="84"/>
      <c r="AJ302" s="81"/>
      <c r="AK302" s="83"/>
      <c r="AL302" s="83"/>
      <c r="AM302" s="81"/>
    </row>
    <row r="303" spans="1:43" ht="33" hidden="1" x14ac:dyDescent="0.25">
      <c r="A303" s="83"/>
      <c r="B303" s="81"/>
      <c r="C303" s="96" t="s">
        <v>977</v>
      </c>
      <c r="D303" s="96" t="s">
        <v>817</v>
      </c>
      <c r="E303" s="81" t="s">
        <v>2489</v>
      </c>
      <c r="F303" s="83" t="s">
        <v>655</v>
      </c>
      <c r="G303" s="96" t="s">
        <v>3899</v>
      </c>
      <c r="H303" s="116"/>
      <c r="I303" s="96" t="s">
        <v>2258</v>
      </c>
      <c r="J303" s="96"/>
      <c r="K303" s="83"/>
      <c r="L303" s="96"/>
      <c r="M303" s="84" t="s">
        <v>959</v>
      </c>
      <c r="N303" s="96"/>
      <c r="O303" s="162"/>
      <c r="P303" s="83"/>
      <c r="Q303" s="83"/>
      <c r="R303" s="83"/>
      <c r="S303" s="83"/>
      <c r="T303" s="383"/>
      <c r="U303" s="96"/>
      <c r="V303" s="81"/>
      <c r="W303" s="84" t="s">
        <v>2490</v>
      </c>
      <c r="X303" s="387" t="s">
        <v>2489</v>
      </c>
      <c r="Y303" s="304">
        <v>12335684</v>
      </c>
      <c r="Z303" s="199"/>
      <c r="AA303" s="82">
        <v>44013</v>
      </c>
      <c r="AB303" s="323">
        <v>1.9637096774193548</v>
      </c>
      <c r="AC303" s="96" t="s">
        <v>2491</v>
      </c>
      <c r="AD303" s="167">
        <v>1.2977412731006162</v>
      </c>
      <c r="AE303" s="165">
        <v>1</v>
      </c>
      <c r="AF303" s="165">
        <v>0.46328456533095369</v>
      </c>
      <c r="AG303" s="81"/>
      <c r="AH303" s="162" t="s">
        <v>2253</v>
      </c>
      <c r="AI303" s="84"/>
      <c r="AJ303" s="81"/>
      <c r="AK303" s="83"/>
      <c r="AL303" s="83"/>
      <c r="AM303" s="81"/>
    </row>
    <row r="304" spans="1:43" ht="33" hidden="1" x14ac:dyDescent="0.25">
      <c r="A304" s="83"/>
      <c r="B304" s="81"/>
      <c r="C304" s="96" t="s">
        <v>977</v>
      </c>
      <c r="D304" s="96" t="s">
        <v>817</v>
      </c>
      <c r="E304" s="81" t="s">
        <v>2492</v>
      </c>
      <c r="F304" s="83" t="s">
        <v>655</v>
      </c>
      <c r="G304" s="96" t="s">
        <v>3899</v>
      </c>
      <c r="H304" s="116"/>
      <c r="I304" s="96" t="s">
        <v>2258</v>
      </c>
      <c r="J304" s="96"/>
      <c r="K304" s="83"/>
      <c r="L304" s="96"/>
      <c r="M304" s="84" t="s">
        <v>959</v>
      </c>
      <c r="N304" s="96"/>
      <c r="O304" s="162"/>
      <c r="P304" s="83"/>
      <c r="Q304" s="83"/>
      <c r="R304" s="83"/>
      <c r="S304" s="83"/>
      <c r="T304" s="383"/>
      <c r="U304" s="96"/>
      <c r="V304" s="81"/>
      <c r="W304" s="84" t="s">
        <v>2493</v>
      </c>
      <c r="X304" s="387" t="s">
        <v>2492</v>
      </c>
      <c r="Y304" s="304">
        <v>23189199.850000001</v>
      </c>
      <c r="Z304" s="199"/>
      <c r="AA304" s="82">
        <v>44013</v>
      </c>
      <c r="AB304" s="323">
        <v>1.9637096774193548</v>
      </c>
      <c r="AC304" s="96" t="s">
        <v>2491</v>
      </c>
      <c r="AD304" s="167">
        <v>1.2977412731006162</v>
      </c>
      <c r="AE304" s="165">
        <v>1</v>
      </c>
      <c r="AF304" s="165">
        <v>0</v>
      </c>
      <c r="AG304" s="81"/>
      <c r="AH304" s="162" t="s">
        <v>2253</v>
      </c>
      <c r="AI304" s="84"/>
      <c r="AJ304" s="81"/>
      <c r="AK304" s="83"/>
      <c r="AL304" s="83"/>
      <c r="AM304" s="81"/>
    </row>
    <row r="305" spans="1:43" ht="82.5" hidden="1" x14ac:dyDescent="0.25">
      <c r="A305" s="83"/>
      <c r="B305" s="81"/>
      <c r="C305" s="96" t="s">
        <v>977</v>
      </c>
      <c r="D305" s="96" t="s">
        <v>817</v>
      </c>
      <c r="E305" s="81" t="s">
        <v>2494</v>
      </c>
      <c r="F305" s="83" t="s">
        <v>655</v>
      </c>
      <c r="G305" s="96" t="s">
        <v>3899</v>
      </c>
      <c r="H305" s="116"/>
      <c r="I305" s="96" t="s">
        <v>2258</v>
      </c>
      <c r="J305" s="96"/>
      <c r="K305" s="83"/>
      <c r="L305" s="96"/>
      <c r="M305" s="84" t="s">
        <v>959</v>
      </c>
      <c r="N305" s="96"/>
      <c r="O305" s="162" t="s">
        <v>3797</v>
      </c>
      <c r="P305" s="83"/>
      <c r="Q305" s="83" t="s">
        <v>3800</v>
      </c>
      <c r="R305" s="83" t="s">
        <v>3801</v>
      </c>
      <c r="S305" s="83"/>
      <c r="T305" s="383"/>
      <c r="U305" s="96"/>
      <c r="V305" s="81"/>
      <c r="W305" s="84" t="s">
        <v>2495</v>
      </c>
      <c r="X305" s="387" t="s">
        <v>2494</v>
      </c>
      <c r="Y305" s="304">
        <v>22009512</v>
      </c>
      <c r="Z305" s="199"/>
      <c r="AA305" s="82">
        <v>44000</v>
      </c>
      <c r="AB305" s="323">
        <v>1.9637096774193548</v>
      </c>
      <c r="AC305" s="96" t="s">
        <v>2023</v>
      </c>
      <c r="AD305" s="167">
        <v>1.5112936344969199</v>
      </c>
      <c r="AE305" s="165">
        <v>1</v>
      </c>
      <c r="AF305" s="165">
        <v>0</v>
      </c>
      <c r="AG305" s="81"/>
      <c r="AH305" s="162" t="s">
        <v>3798</v>
      </c>
      <c r="AI305" s="84"/>
      <c r="AJ305" s="81"/>
      <c r="AK305" s="83"/>
      <c r="AL305" s="83"/>
      <c r="AM305" s="81"/>
    </row>
    <row r="306" spans="1:43" ht="82.5" hidden="1" x14ac:dyDescent="0.25">
      <c r="A306" s="83"/>
      <c r="B306" s="81"/>
      <c r="C306" s="96" t="s">
        <v>977</v>
      </c>
      <c r="D306" s="96" t="s">
        <v>817</v>
      </c>
      <c r="E306" s="81" t="s">
        <v>2496</v>
      </c>
      <c r="F306" s="83" t="s">
        <v>655</v>
      </c>
      <c r="G306" s="96" t="s">
        <v>3899</v>
      </c>
      <c r="H306" s="116"/>
      <c r="I306" s="96" t="s">
        <v>2258</v>
      </c>
      <c r="J306" s="96"/>
      <c r="K306" s="83"/>
      <c r="L306" s="96"/>
      <c r="M306" s="84" t="s">
        <v>959</v>
      </c>
      <c r="N306" s="96"/>
      <c r="O306" s="162" t="s">
        <v>3799</v>
      </c>
      <c r="P306" s="83"/>
      <c r="Q306" s="83" t="s">
        <v>3801</v>
      </c>
      <c r="R306" s="83" t="s">
        <v>1971</v>
      </c>
      <c r="S306" s="83"/>
      <c r="T306" s="383"/>
      <c r="U306" s="96"/>
      <c r="V306" s="81"/>
      <c r="W306" s="84" t="s">
        <v>2497</v>
      </c>
      <c r="X306" s="387" t="s">
        <v>2496</v>
      </c>
      <c r="Y306" s="304">
        <v>23386000</v>
      </c>
      <c r="Z306" s="199"/>
      <c r="AA306" s="82">
        <v>44000</v>
      </c>
      <c r="AB306" s="323">
        <v>1.9637096774193548</v>
      </c>
      <c r="AC306" s="96" t="s">
        <v>2498</v>
      </c>
      <c r="AD306" s="167">
        <v>1.5112936344969199</v>
      </c>
      <c r="AE306" s="165">
        <v>1</v>
      </c>
      <c r="AF306" s="165">
        <v>0</v>
      </c>
      <c r="AG306" s="81"/>
      <c r="AH306" s="162" t="s">
        <v>3798</v>
      </c>
      <c r="AI306" s="84"/>
      <c r="AJ306" s="81"/>
      <c r="AK306" s="83"/>
      <c r="AL306" s="83"/>
      <c r="AM306" s="81"/>
      <c r="AN306" s="98"/>
      <c r="AO306" s="98"/>
      <c r="AP306" s="98"/>
      <c r="AQ306" s="98"/>
    </row>
    <row r="307" spans="1:43" s="98" customFormat="1" ht="132" hidden="1" x14ac:dyDescent="0.25">
      <c r="A307" s="92"/>
      <c r="B307" s="97"/>
      <c r="C307" s="97" t="s">
        <v>977</v>
      </c>
      <c r="D307" s="97" t="s">
        <v>817</v>
      </c>
      <c r="E307" s="163" t="s">
        <v>2499</v>
      </c>
      <c r="F307" s="97" t="s">
        <v>655</v>
      </c>
      <c r="G307" s="97" t="s">
        <v>3899</v>
      </c>
      <c r="H307" s="120"/>
      <c r="I307" s="97" t="s">
        <v>2258</v>
      </c>
      <c r="J307" s="220"/>
      <c r="K307" s="184"/>
      <c r="L307" s="220"/>
      <c r="M307" s="184" t="s">
        <v>959</v>
      </c>
      <c r="N307" s="220"/>
      <c r="O307" s="256"/>
      <c r="P307" s="257"/>
      <c r="Q307" s="257"/>
      <c r="R307" s="97"/>
      <c r="S307" s="92"/>
      <c r="T307" s="385"/>
      <c r="U307" s="97"/>
      <c r="V307" s="94"/>
      <c r="W307" s="163" t="s">
        <v>2500</v>
      </c>
      <c r="X307" s="389" t="s">
        <v>2499</v>
      </c>
      <c r="Y307" s="148">
        <v>25066215.379999999</v>
      </c>
      <c r="Z307" s="221"/>
      <c r="AA307" s="258">
        <v>44067</v>
      </c>
      <c r="AB307" s="326">
        <v>1.9637096774193548</v>
      </c>
      <c r="AC307" s="97" t="s">
        <v>2023</v>
      </c>
      <c r="AD307" s="169">
        <v>0.41067761806981518</v>
      </c>
      <c r="AE307" s="166">
        <v>0</v>
      </c>
      <c r="AF307" s="166">
        <v>0</v>
      </c>
      <c r="AG307" s="93"/>
      <c r="AH307" s="367" t="s">
        <v>2266</v>
      </c>
      <c r="AI307" s="94"/>
      <c r="AJ307" s="94"/>
      <c r="AK307" s="94"/>
      <c r="AL307" s="94"/>
      <c r="AM307" s="90"/>
    </row>
    <row r="308" spans="1:43" s="98" customFormat="1" ht="132" hidden="1" x14ac:dyDescent="0.25">
      <c r="A308" s="92"/>
      <c r="B308" s="97"/>
      <c r="C308" s="97" t="s">
        <v>977</v>
      </c>
      <c r="D308" s="97" t="s">
        <v>817</v>
      </c>
      <c r="E308" s="163" t="s">
        <v>2501</v>
      </c>
      <c r="F308" s="97" t="s">
        <v>655</v>
      </c>
      <c r="G308" s="97" t="s">
        <v>3899</v>
      </c>
      <c r="H308" s="120"/>
      <c r="I308" s="97" t="s">
        <v>2258</v>
      </c>
      <c r="J308" s="220"/>
      <c r="K308" s="184"/>
      <c r="L308" s="220"/>
      <c r="M308" s="184" t="s">
        <v>959</v>
      </c>
      <c r="N308" s="220"/>
      <c r="O308" s="256"/>
      <c r="P308" s="257"/>
      <c r="Q308" s="257"/>
      <c r="R308" s="97"/>
      <c r="S308" s="92"/>
      <c r="T308" s="385"/>
      <c r="U308" s="97"/>
      <c r="V308" s="94"/>
      <c r="W308" s="163" t="s">
        <v>2502</v>
      </c>
      <c r="X308" s="389" t="s">
        <v>2501</v>
      </c>
      <c r="Y308" s="148">
        <v>15348712</v>
      </c>
      <c r="Z308" s="221"/>
      <c r="AA308" s="258">
        <v>44067</v>
      </c>
      <c r="AB308" s="326">
        <v>1.9637096774193548</v>
      </c>
      <c r="AC308" s="97" t="s">
        <v>2503</v>
      </c>
      <c r="AD308" s="169">
        <v>0.41067761806981518</v>
      </c>
      <c r="AE308" s="166">
        <v>0</v>
      </c>
      <c r="AF308" s="166">
        <v>0</v>
      </c>
      <c r="AG308" s="93"/>
      <c r="AH308" s="367" t="s">
        <v>2266</v>
      </c>
      <c r="AI308" s="94"/>
      <c r="AJ308" s="94"/>
      <c r="AK308" s="94"/>
      <c r="AL308" s="94"/>
      <c r="AM308" s="90"/>
    </row>
    <row r="309" spans="1:43" s="98" customFormat="1" ht="132" hidden="1" x14ac:dyDescent="0.25">
      <c r="A309" s="92"/>
      <c r="B309" s="97"/>
      <c r="C309" s="97" t="s">
        <v>977</v>
      </c>
      <c r="D309" s="97" t="s">
        <v>817</v>
      </c>
      <c r="E309" s="163" t="s">
        <v>2504</v>
      </c>
      <c r="F309" s="97" t="s">
        <v>655</v>
      </c>
      <c r="G309" s="97" t="s">
        <v>3899</v>
      </c>
      <c r="H309" s="120"/>
      <c r="I309" s="97" t="s">
        <v>2258</v>
      </c>
      <c r="J309" s="220"/>
      <c r="K309" s="184"/>
      <c r="L309" s="220"/>
      <c r="M309" s="184" t="s">
        <v>959</v>
      </c>
      <c r="N309" s="220"/>
      <c r="O309" s="256"/>
      <c r="P309" s="257"/>
      <c r="Q309" s="257"/>
      <c r="R309" s="97"/>
      <c r="S309" s="92"/>
      <c r="T309" s="385"/>
      <c r="U309" s="97"/>
      <c r="V309" s="94"/>
      <c r="W309" s="163" t="s">
        <v>2505</v>
      </c>
      <c r="X309" s="389" t="s">
        <v>2504</v>
      </c>
      <c r="Y309" s="148">
        <v>39955000</v>
      </c>
      <c r="Z309" s="221"/>
      <c r="AA309" s="258">
        <v>44067</v>
      </c>
      <c r="AB309" s="326">
        <v>1.9637096774193548</v>
      </c>
      <c r="AC309" s="97" t="s">
        <v>2506</v>
      </c>
      <c r="AD309" s="169">
        <v>0.41067761806981518</v>
      </c>
      <c r="AE309" s="166">
        <v>0</v>
      </c>
      <c r="AF309" s="166">
        <v>0</v>
      </c>
      <c r="AG309" s="93"/>
      <c r="AH309" s="367" t="s">
        <v>2266</v>
      </c>
      <c r="AI309" s="94"/>
      <c r="AJ309" s="94"/>
      <c r="AK309" s="94"/>
      <c r="AL309" s="94"/>
      <c r="AM309" s="90"/>
    </row>
    <row r="310" spans="1:43" s="98" customFormat="1" ht="132" hidden="1" x14ac:dyDescent="0.25">
      <c r="A310" s="92"/>
      <c r="B310" s="97"/>
      <c r="C310" s="97" t="s">
        <v>977</v>
      </c>
      <c r="D310" s="97" t="s">
        <v>817</v>
      </c>
      <c r="E310" s="163" t="s">
        <v>2507</v>
      </c>
      <c r="F310" s="97" t="s">
        <v>655</v>
      </c>
      <c r="G310" s="97" t="s">
        <v>3899</v>
      </c>
      <c r="H310" s="120"/>
      <c r="I310" s="97" t="s">
        <v>2258</v>
      </c>
      <c r="J310" s="220"/>
      <c r="K310" s="184"/>
      <c r="L310" s="220"/>
      <c r="M310" s="184" t="s">
        <v>959</v>
      </c>
      <c r="N310" s="220"/>
      <c r="O310" s="256"/>
      <c r="P310" s="257"/>
      <c r="Q310" s="257"/>
      <c r="R310" s="97"/>
      <c r="S310" s="92"/>
      <c r="T310" s="385"/>
      <c r="U310" s="97"/>
      <c r="V310" s="94"/>
      <c r="W310" s="163" t="s">
        <v>2508</v>
      </c>
      <c r="X310" s="389" t="s">
        <v>2507</v>
      </c>
      <c r="Y310" s="148">
        <v>18964785.600000001</v>
      </c>
      <c r="Z310" s="221"/>
      <c r="AA310" s="258">
        <v>44067</v>
      </c>
      <c r="AB310" s="326">
        <v>1.9637096774193548</v>
      </c>
      <c r="AC310" s="97" t="s">
        <v>2509</v>
      </c>
      <c r="AD310" s="169">
        <v>0.41067761806981518</v>
      </c>
      <c r="AE310" s="166">
        <v>0</v>
      </c>
      <c r="AF310" s="166">
        <v>0</v>
      </c>
      <c r="AG310" s="93"/>
      <c r="AH310" s="367" t="s">
        <v>2266</v>
      </c>
      <c r="AI310" s="94"/>
      <c r="AJ310" s="94"/>
      <c r="AK310" s="94"/>
      <c r="AL310" s="94"/>
      <c r="AM310" s="90"/>
    </row>
    <row r="311" spans="1:43" s="98" customFormat="1" ht="132" hidden="1" x14ac:dyDescent="0.25">
      <c r="A311" s="92"/>
      <c r="B311" s="97"/>
      <c r="C311" s="97" t="s">
        <v>977</v>
      </c>
      <c r="D311" s="97" t="s">
        <v>817</v>
      </c>
      <c r="E311" s="163" t="s">
        <v>2510</v>
      </c>
      <c r="F311" s="97" t="s">
        <v>655</v>
      </c>
      <c r="G311" s="97" t="s">
        <v>3899</v>
      </c>
      <c r="H311" s="120"/>
      <c r="I311" s="97" t="s">
        <v>2258</v>
      </c>
      <c r="J311" s="220"/>
      <c r="K311" s="184"/>
      <c r="L311" s="220"/>
      <c r="M311" s="184" t="s">
        <v>959</v>
      </c>
      <c r="N311" s="220"/>
      <c r="O311" s="256"/>
      <c r="P311" s="257"/>
      <c r="Q311" s="257"/>
      <c r="R311" s="97"/>
      <c r="S311" s="92"/>
      <c r="T311" s="385"/>
      <c r="U311" s="97"/>
      <c r="V311" s="94"/>
      <c r="W311" s="163" t="s">
        <v>2511</v>
      </c>
      <c r="X311" s="389" t="s">
        <v>2510</v>
      </c>
      <c r="Y311" s="148">
        <v>22625424</v>
      </c>
      <c r="Z311" s="221"/>
      <c r="AA311" s="258">
        <v>44067</v>
      </c>
      <c r="AB311" s="326">
        <v>2.9455645161290325</v>
      </c>
      <c r="AC311" s="97" t="s">
        <v>2509</v>
      </c>
      <c r="AD311" s="169">
        <v>0.27378507871321012</v>
      </c>
      <c r="AE311" s="166">
        <v>0</v>
      </c>
      <c r="AF311" s="166">
        <v>0</v>
      </c>
      <c r="AG311" s="93"/>
      <c r="AH311" s="367" t="s">
        <v>2266</v>
      </c>
      <c r="AI311" s="94"/>
      <c r="AJ311" s="94"/>
      <c r="AK311" s="94"/>
      <c r="AL311" s="94"/>
      <c r="AM311" s="90"/>
    </row>
    <row r="312" spans="1:43" s="98" customFormat="1" ht="148.5" x14ac:dyDescent="0.25">
      <c r="A312" s="87"/>
      <c r="B312" s="95"/>
      <c r="C312" s="95" t="s">
        <v>977</v>
      </c>
      <c r="D312" s="95" t="s">
        <v>817</v>
      </c>
      <c r="E312" s="161" t="s">
        <v>2512</v>
      </c>
      <c r="F312" s="95" t="s">
        <v>655</v>
      </c>
      <c r="G312" s="95" t="s">
        <v>2173</v>
      </c>
      <c r="H312" s="113"/>
      <c r="I312" s="95" t="s">
        <v>2180</v>
      </c>
      <c r="J312" s="172"/>
      <c r="K312" s="177"/>
      <c r="L312" s="172"/>
      <c r="M312" s="177" t="s">
        <v>959</v>
      </c>
      <c r="N312" s="172"/>
      <c r="O312" s="161"/>
      <c r="P312" s="87"/>
      <c r="Q312" s="87"/>
      <c r="R312" s="95"/>
      <c r="S312" s="87"/>
      <c r="T312" s="87"/>
      <c r="U312" s="403"/>
      <c r="V312" s="408"/>
      <c r="W312" s="409" t="s">
        <v>2513</v>
      </c>
      <c r="X312" s="85" t="s">
        <v>2512</v>
      </c>
      <c r="Y312" s="117">
        <v>6081364956.4606791</v>
      </c>
      <c r="Z312" s="219"/>
      <c r="AA312" s="254">
        <v>43906</v>
      </c>
      <c r="AB312" s="218">
        <v>6.903225806451613</v>
      </c>
      <c r="AC312" s="95" t="s">
        <v>2182</v>
      </c>
      <c r="AD312" s="168">
        <v>0.86915887850467288</v>
      </c>
      <c r="AE312" s="102">
        <v>0.8921</v>
      </c>
      <c r="AF312" s="102">
        <v>0.15049773028795491</v>
      </c>
      <c r="AG312" s="88"/>
      <c r="AH312" s="255" t="s">
        <v>2514</v>
      </c>
      <c r="AI312" s="89"/>
      <c r="AJ312" s="89"/>
      <c r="AK312" s="89"/>
      <c r="AL312" s="89"/>
      <c r="AM312" s="85"/>
    </row>
    <row r="313" spans="1:43" s="98" customFormat="1" ht="346.5" x14ac:dyDescent="0.25">
      <c r="A313" s="87"/>
      <c r="B313" s="95"/>
      <c r="C313" s="95" t="s">
        <v>977</v>
      </c>
      <c r="D313" s="95" t="s">
        <v>817</v>
      </c>
      <c r="E313" s="161" t="s">
        <v>2515</v>
      </c>
      <c r="F313" s="95" t="s">
        <v>655</v>
      </c>
      <c r="G313" s="95" t="s">
        <v>2173</v>
      </c>
      <c r="H313" s="113"/>
      <c r="I313" s="95" t="s">
        <v>2180</v>
      </c>
      <c r="J313" s="172"/>
      <c r="K313" s="177"/>
      <c r="L313" s="172"/>
      <c r="M313" s="177" t="s">
        <v>959</v>
      </c>
      <c r="N313" s="172"/>
      <c r="O313" s="161"/>
      <c r="P313" s="87"/>
      <c r="Q313" s="87"/>
      <c r="R313" s="95"/>
      <c r="S313" s="87"/>
      <c r="T313" s="87"/>
      <c r="U313" s="95"/>
      <c r="V313" s="89"/>
      <c r="W313" s="161" t="s">
        <v>2516</v>
      </c>
      <c r="X313" s="85" t="s">
        <v>2515</v>
      </c>
      <c r="Y313" s="117">
        <v>27982496126.988003</v>
      </c>
      <c r="Z313" s="219"/>
      <c r="AA313" s="254">
        <v>41960</v>
      </c>
      <c r="AB313" s="218">
        <v>67.064516129032256</v>
      </c>
      <c r="AC313" s="95" t="s">
        <v>2182</v>
      </c>
      <c r="AD313" s="168">
        <v>1.0254930254930255</v>
      </c>
      <c r="AE313" s="102">
        <v>0.55720000000000003</v>
      </c>
      <c r="AF313" s="102">
        <v>0.82113926281736938</v>
      </c>
      <c r="AG313" s="88"/>
      <c r="AH313" s="255" t="s">
        <v>2517</v>
      </c>
      <c r="AI313" s="89"/>
      <c r="AJ313" s="89"/>
      <c r="AK313" s="89"/>
      <c r="AL313" s="89"/>
      <c r="AM313" s="85"/>
    </row>
    <row r="314" spans="1:43" s="98" customFormat="1" ht="297" x14ac:dyDescent="0.25">
      <c r="A314" s="87"/>
      <c r="B314" s="95"/>
      <c r="C314" s="95" t="s">
        <v>977</v>
      </c>
      <c r="D314" s="95" t="s">
        <v>817</v>
      </c>
      <c r="E314" s="161" t="s">
        <v>2518</v>
      </c>
      <c r="F314" s="95" t="s">
        <v>655</v>
      </c>
      <c r="G314" s="95" t="s">
        <v>2173</v>
      </c>
      <c r="H314" s="113"/>
      <c r="I314" s="95" t="s">
        <v>2180</v>
      </c>
      <c r="J314" s="172"/>
      <c r="K314" s="177"/>
      <c r="L314" s="172"/>
      <c r="M314" s="177" t="s">
        <v>959</v>
      </c>
      <c r="N314" s="172"/>
      <c r="O314" s="161"/>
      <c r="P314" s="87"/>
      <c r="Q314" s="87"/>
      <c r="R314" s="95"/>
      <c r="S314" s="87"/>
      <c r="T314" s="87"/>
      <c r="U314" s="95"/>
      <c r="V314" s="89"/>
      <c r="W314" s="161" t="s">
        <v>2519</v>
      </c>
      <c r="X314" s="85" t="s">
        <v>2518</v>
      </c>
      <c r="Y314" s="117">
        <v>5879056103.5903187</v>
      </c>
      <c r="Z314" s="219"/>
      <c r="AA314" s="254">
        <v>42674</v>
      </c>
      <c r="AB314" s="218">
        <v>41.41935483870968</v>
      </c>
      <c r="AC314" s="95" t="s">
        <v>2520</v>
      </c>
      <c r="AD314" s="168">
        <v>1.104361370716511</v>
      </c>
      <c r="AE314" s="102">
        <v>0.74609999999999999</v>
      </c>
      <c r="AF314" s="102">
        <v>0.23127160745717346</v>
      </c>
      <c r="AG314" s="88"/>
      <c r="AH314" s="255" t="s">
        <v>2521</v>
      </c>
      <c r="AI314" s="89"/>
      <c r="AJ314" s="89"/>
      <c r="AK314" s="89"/>
      <c r="AL314" s="89"/>
      <c r="AM314" s="85"/>
    </row>
    <row r="315" spans="1:43" s="98" customFormat="1" ht="181.5" x14ac:dyDescent="0.25">
      <c r="A315" s="87"/>
      <c r="B315" s="95"/>
      <c r="C315" s="95" t="s">
        <v>977</v>
      </c>
      <c r="D315" s="95" t="s">
        <v>817</v>
      </c>
      <c r="E315" s="161" t="s">
        <v>2522</v>
      </c>
      <c r="F315" s="95" t="s">
        <v>655</v>
      </c>
      <c r="G315" s="95" t="s">
        <v>2173</v>
      </c>
      <c r="H315" s="113"/>
      <c r="I315" s="95" t="s">
        <v>2180</v>
      </c>
      <c r="J315" s="172"/>
      <c r="K315" s="177"/>
      <c r="L315" s="172"/>
      <c r="M315" s="177" t="s">
        <v>959</v>
      </c>
      <c r="N315" s="172"/>
      <c r="O315" s="161"/>
      <c r="P315" s="87"/>
      <c r="Q315" s="87"/>
      <c r="R315" s="95"/>
      <c r="S315" s="87"/>
      <c r="T315" s="87"/>
      <c r="U315" s="95"/>
      <c r="V315" s="89"/>
      <c r="W315" s="161" t="s">
        <v>2523</v>
      </c>
      <c r="X315" s="85" t="s">
        <v>2522</v>
      </c>
      <c r="Y315" s="117">
        <v>11097615898.797121</v>
      </c>
      <c r="Z315" s="219"/>
      <c r="AA315" s="254">
        <v>42674</v>
      </c>
      <c r="AB315" s="218">
        <v>41.41935483870968</v>
      </c>
      <c r="AC315" s="95" t="s">
        <v>2520</v>
      </c>
      <c r="AD315" s="168">
        <v>1.104361370716511</v>
      </c>
      <c r="AE315" s="102">
        <v>0.97650000000000003</v>
      </c>
      <c r="AF315" s="102">
        <v>0.72019757182059896</v>
      </c>
      <c r="AG315" s="88"/>
      <c r="AH315" s="255" t="s">
        <v>2524</v>
      </c>
      <c r="AI315" s="89"/>
      <c r="AJ315" s="89"/>
      <c r="AK315" s="89"/>
      <c r="AL315" s="89"/>
      <c r="AM315" s="85"/>
    </row>
    <row r="316" spans="1:43" s="98" customFormat="1" ht="181.5" x14ac:dyDescent="0.25">
      <c r="A316" s="87"/>
      <c r="B316" s="95"/>
      <c r="C316" s="95" t="s">
        <v>977</v>
      </c>
      <c r="D316" s="95" t="s">
        <v>817</v>
      </c>
      <c r="E316" s="161" t="s">
        <v>2525</v>
      </c>
      <c r="F316" s="95" t="s">
        <v>655</v>
      </c>
      <c r="G316" s="95" t="s">
        <v>2173</v>
      </c>
      <c r="H316" s="113"/>
      <c r="I316" s="95" t="s">
        <v>2180</v>
      </c>
      <c r="J316" s="172"/>
      <c r="K316" s="177"/>
      <c r="L316" s="172"/>
      <c r="M316" s="177" t="s">
        <v>959</v>
      </c>
      <c r="N316" s="172"/>
      <c r="O316" s="161"/>
      <c r="P316" s="87"/>
      <c r="Q316" s="87"/>
      <c r="R316" s="95"/>
      <c r="S316" s="87"/>
      <c r="T316" s="87"/>
      <c r="U316" s="95"/>
      <c r="V316" s="89"/>
      <c r="W316" s="161" t="s">
        <v>2526</v>
      </c>
      <c r="X316" s="85" t="s">
        <v>2525</v>
      </c>
      <c r="Y316" s="117">
        <v>10111088631.097439</v>
      </c>
      <c r="Z316" s="219"/>
      <c r="AA316" s="254">
        <v>42674</v>
      </c>
      <c r="AB316" s="218">
        <v>41.41935483870968</v>
      </c>
      <c r="AC316" s="95" t="s">
        <v>2520</v>
      </c>
      <c r="AD316" s="168">
        <v>1.104361370716511</v>
      </c>
      <c r="AE316" s="102">
        <v>0.73050000000000004</v>
      </c>
      <c r="AF316" s="102">
        <v>0.64481180255611292</v>
      </c>
      <c r="AG316" s="88"/>
      <c r="AH316" s="255" t="s">
        <v>2527</v>
      </c>
      <c r="AI316" s="89"/>
      <c r="AJ316" s="89"/>
      <c r="AK316" s="89"/>
      <c r="AL316" s="89"/>
      <c r="AM316" s="85"/>
    </row>
    <row r="317" spans="1:43" s="98" customFormat="1" ht="330" x14ac:dyDescent="0.25">
      <c r="A317" s="87"/>
      <c r="B317" s="95"/>
      <c r="C317" s="95" t="s">
        <v>977</v>
      </c>
      <c r="D317" s="95" t="s">
        <v>817</v>
      </c>
      <c r="E317" s="161" t="s">
        <v>2528</v>
      </c>
      <c r="F317" s="95" t="s">
        <v>655</v>
      </c>
      <c r="G317" s="95" t="s">
        <v>2173</v>
      </c>
      <c r="H317" s="113"/>
      <c r="I317" s="95" t="s">
        <v>2180</v>
      </c>
      <c r="J317" s="172"/>
      <c r="K317" s="177"/>
      <c r="L317" s="172"/>
      <c r="M317" s="177" t="s">
        <v>959</v>
      </c>
      <c r="N317" s="172"/>
      <c r="O317" s="161"/>
      <c r="P317" s="87"/>
      <c r="Q317" s="87"/>
      <c r="R317" s="95"/>
      <c r="S317" s="87"/>
      <c r="T317" s="87"/>
      <c r="U317" s="95"/>
      <c r="V317" s="89"/>
      <c r="W317" s="161" t="s">
        <v>2529</v>
      </c>
      <c r="X317" s="85" t="s">
        <v>2528</v>
      </c>
      <c r="Y317" s="117">
        <v>16933861475.522039</v>
      </c>
      <c r="Z317" s="219"/>
      <c r="AA317" s="254">
        <v>41981</v>
      </c>
      <c r="AB317" s="218">
        <v>63.774193548387096</v>
      </c>
      <c r="AC317" s="95" t="s">
        <v>2520</v>
      </c>
      <c r="AD317" s="168">
        <v>1.0677794638340921</v>
      </c>
      <c r="AE317" s="102">
        <v>0.85019999999999996</v>
      </c>
      <c r="AF317" s="102">
        <v>0.81994166084276643</v>
      </c>
      <c r="AG317" s="88"/>
      <c r="AH317" s="255" t="s">
        <v>2530</v>
      </c>
      <c r="AI317" s="89"/>
      <c r="AJ317" s="89"/>
      <c r="AK317" s="89"/>
      <c r="AL317" s="89"/>
      <c r="AM317" s="85"/>
    </row>
    <row r="318" spans="1:43" s="98" customFormat="1" ht="297" x14ac:dyDescent="0.25">
      <c r="A318" s="87"/>
      <c r="B318" s="95"/>
      <c r="C318" s="95" t="s">
        <v>977</v>
      </c>
      <c r="D318" s="95" t="s">
        <v>817</v>
      </c>
      <c r="E318" s="161" t="s">
        <v>2531</v>
      </c>
      <c r="F318" s="95" t="s">
        <v>2532</v>
      </c>
      <c r="G318" s="95" t="s">
        <v>2533</v>
      </c>
      <c r="H318" s="113"/>
      <c r="I318" s="95" t="s">
        <v>2219</v>
      </c>
      <c r="J318" s="172"/>
      <c r="K318" s="177"/>
      <c r="L318" s="172"/>
      <c r="M318" s="177" t="s">
        <v>959</v>
      </c>
      <c r="N318" s="172"/>
      <c r="O318" s="161"/>
      <c r="P318" s="87"/>
      <c r="Q318" s="87"/>
      <c r="R318" s="95"/>
      <c r="S318" s="87"/>
      <c r="T318" s="87"/>
      <c r="U318" s="95"/>
      <c r="V318" s="89"/>
      <c r="W318" s="161" t="s">
        <v>2534</v>
      </c>
      <c r="X318" s="85" t="s">
        <v>2531</v>
      </c>
      <c r="Y318" s="117">
        <v>12401580854.18</v>
      </c>
      <c r="Z318" s="219"/>
      <c r="AA318" s="254">
        <v>43542</v>
      </c>
      <c r="AB318" s="218">
        <v>44.645161290322584</v>
      </c>
      <c r="AC318" s="95" t="s">
        <v>2535</v>
      </c>
      <c r="AD318" s="168">
        <v>0.39739884393063585</v>
      </c>
      <c r="AE318" s="102">
        <v>0.79</v>
      </c>
      <c r="AF318" s="102">
        <v>8.0953302548088607E-2</v>
      </c>
      <c r="AG318" s="88"/>
      <c r="AH318" s="255" t="s">
        <v>2536</v>
      </c>
      <c r="AI318" s="89"/>
      <c r="AJ318" s="89"/>
      <c r="AK318" s="89"/>
      <c r="AL318" s="89"/>
      <c r="AM318" s="85"/>
    </row>
    <row r="319" spans="1:43" s="98" customFormat="1" ht="409.5" x14ac:dyDescent="0.25">
      <c r="A319" s="87"/>
      <c r="B319" s="95"/>
      <c r="C319" s="95" t="s">
        <v>977</v>
      </c>
      <c r="D319" s="95" t="s">
        <v>817</v>
      </c>
      <c r="E319" s="161" t="s">
        <v>2537</v>
      </c>
      <c r="F319" s="95" t="s">
        <v>2532</v>
      </c>
      <c r="G319" s="95" t="s">
        <v>2538</v>
      </c>
      <c r="H319" s="113"/>
      <c r="I319" s="95" t="s">
        <v>2219</v>
      </c>
      <c r="J319" s="172"/>
      <c r="K319" s="177"/>
      <c r="L319" s="172"/>
      <c r="M319" s="177" t="s">
        <v>959</v>
      </c>
      <c r="N319" s="172"/>
      <c r="O319" s="161"/>
      <c r="P319" s="87"/>
      <c r="Q319" s="87"/>
      <c r="R319" s="95"/>
      <c r="S319" s="87"/>
      <c r="T319" s="87"/>
      <c r="U319" s="95"/>
      <c r="V319" s="89"/>
      <c r="W319" s="161" t="s">
        <v>2539</v>
      </c>
      <c r="X319" s="85" t="s">
        <v>2537</v>
      </c>
      <c r="Y319" s="117">
        <v>3142496422.5100002</v>
      </c>
      <c r="Z319" s="219"/>
      <c r="AA319" s="254">
        <v>42514</v>
      </c>
      <c r="AB319" s="218">
        <v>41.032258064516128</v>
      </c>
      <c r="AC319" s="95" t="s">
        <v>2540</v>
      </c>
      <c r="AD319" s="168">
        <v>1.2405660377358489</v>
      </c>
      <c r="AE319" s="102">
        <v>0.88500000000000001</v>
      </c>
      <c r="AF319" s="102">
        <v>0.66491806625277938</v>
      </c>
      <c r="AG319" s="88"/>
      <c r="AH319" s="255" t="s">
        <v>2541</v>
      </c>
      <c r="AI319" s="89"/>
      <c r="AJ319" s="89"/>
      <c r="AK319" s="89"/>
      <c r="AL319" s="89"/>
      <c r="AM319" s="85"/>
    </row>
    <row r="320" spans="1:43" s="98" customFormat="1" ht="66" hidden="1" x14ac:dyDescent="0.25">
      <c r="A320" s="92"/>
      <c r="B320" s="97"/>
      <c r="C320" s="97" t="s">
        <v>977</v>
      </c>
      <c r="D320" s="97" t="s">
        <v>817</v>
      </c>
      <c r="E320" s="163" t="s">
        <v>2542</v>
      </c>
      <c r="F320" s="97" t="s">
        <v>655</v>
      </c>
      <c r="G320" s="97" t="s">
        <v>163</v>
      </c>
      <c r="H320" s="120"/>
      <c r="I320" s="97" t="s">
        <v>2196</v>
      </c>
      <c r="J320" s="220"/>
      <c r="K320" s="184"/>
      <c r="L320" s="220"/>
      <c r="M320" s="184" t="s">
        <v>959</v>
      </c>
      <c r="N320" s="220"/>
      <c r="O320" s="256"/>
      <c r="P320" s="257"/>
      <c r="Q320" s="257"/>
      <c r="R320" s="97"/>
      <c r="S320" s="92"/>
      <c r="T320" s="92"/>
      <c r="U320" s="97"/>
      <c r="V320" s="94"/>
      <c r="W320" s="163" t="s">
        <v>2543</v>
      </c>
      <c r="X320" s="90" t="s">
        <v>2542</v>
      </c>
      <c r="Y320" s="148">
        <v>231720671.484</v>
      </c>
      <c r="Z320" s="221"/>
      <c r="AA320" s="258">
        <v>43983</v>
      </c>
      <c r="AB320" s="326">
        <v>4.935483870967742</v>
      </c>
      <c r="AC320" s="97" t="s">
        <v>2544</v>
      </c>
      <c r="AD320" s="169">
        <v>0.71241830065359479</v>
      </c>
      <c r="AE320" s="166">
        <v>0</v>
      </c>
      <c r="AF320" s="166">
        <v>0</v>
      </c>
      <c r="AG320" s="93"/>
      <c r="AH320" s="367" t="s">
        <v>2545</v>
      </c>
      <c r="AI320" s="94"/>
      <c r="AJ320" s="94"/>
      <c r="AK320" s="94"/>
      <c r="AL320" s="94"/>
      <c r="AM320" s="90"/>
      <c r="AN320" s="122"/>
      <c r="AO320" s="122"/>
      <c r="AP320" s="122"/>
      <c r="AQ320" s="122"/>
    </row>
    <row r="321" spans="1:43" ht="99" hidden="1" x14ac:dyDescent="0.25">
      <c r="A321" s="83"/>
      <c r="B321" s="81"/>
      <c r="C321" s="96" t="s">
        <v>977</v>
      </c>
      <c r="D321" s="96" t="s">
        <v>817</v>
      </c>
      <c r="E321" s="81" t="s">
        <v>2546</v>
      </c>
      <c r="F321" s="83" t="s">
        <v>655</v>
      </c>
      <c r="G321" s="96" t="s">
        <v>3680</v>
      </c>
      <c r="H321" s="116"/>
      <c r="I321" s="96" t="s">
        <v>2227</v>
      </c>
      <c r="J321" s="96"/>
      <c r="K321" s="83"/>
      <c r="L321" s="96"/>
      <c r="M321" s="84" t="s">
        <v>959</v>
      </c>
      <c r="N321" s="96"/>
      <c r="O321" s="162"/>
      <c r="P321" s="83"/>
      <c r="Q321" s="83"/>
      <c r="R321" s="83"/>
      <c r="S321" s="83"/>
      <c r="T321" s="96"/>
      <c r="U321" s="96"/>
      <c r="V321" s="81"/>
      <c r="W321" s="84" t="s">
        <v>2547</v>
      </c>
      <c r="X321" s="81" t="s">
        <v>2546</v>
      </c>
      <c r="Y321" s="304">
        <v>1130998130.23</v>
      </c>
      <c r="Z321" s="199"/>
      <c r="AA321" s="82">
        <v>43384</v>
      </c>
      <c r="AB321" s="323">
        <v>4.354838709677419</v>
      </c>
      <c r="AC321" s="96" t="s">
        <v>2164</v>
      </c>
      <c r="AD321" s="167">
        <v>5.2444444444444445</v>
      </c>
      <c r="AE321" s="165">
        <v>1</v>
      </c>
      <c r="AF321" s="165">
        <v>0.64155047706664148</v>
      </c>
      <c r="AG321" s="81"/>
      <c r="AH321" s="162" t="s">
        <v>2548</v>
      </c>
      <c r="AI321" s="84"/>
      <c r="AJ321" s="81"/>
      <c r="AK321" s="83"/>
      <c r="AL321" s="83"/>
      <c r="AM321" s="81"/>
      <c r="AN321" s="98"/>
      <c r="AO321" s="98"/>
      <c r="AP321" s="98"/>
      <c r="AQ321" s="98"/>
    </row>
    <row r="322" spans="1:43" s="98" customFormat="1" ht="66" hidden="1" x14ac:dyDescent="0.25">
      <c r="A322" s="92"/>
      <c r="B322" s="97"/>
      <c r="C322" s="97" t="s">
        <v>977</v>
      </c>
      <c r="D322" s="97" t="s">
        <v>817</v>
      </c>
      <c r="E322" s="163" t="s">
        <v>2549</v>
      </c>
      <c r="F322" s="97" t="s">
        <v>655</v>
      </c>
      <c r="G322" s="97" t="s">
        <v>163</v>
      </c>
      <c r="H322" s="120"/>
      <c r="I322" s="97" t="s">
        <v>2196</v>
      </c>
      <c r="J322" s="220"/>
      <c r="K322" s="184"/>
      <c r="L322" s="220"/>
      <c r="M322" s="184" t="s">
        <v>959</v>
      </c>
      <c r="N322" s="220"/>
      <c r="O322" s="256"/>
      <c r="P322" s="257"/>
      <c r="Q322" s="257"/>
      <c r="R322" s="97"/>
      <c r="S322" s="92"/>
      <c r="T322" s="92"/>
      <c r="U322" s="97"/>
      <c r="V322" s="94"/>
      <c r="W322" s="163" t="s">
        <v>2550</v>
      </c>
      <c r="X322" s="90" t="s">
        <v>2549</v>
      </c>
      <c r="Y322" s="148">
        <v>306378675.98399997</v>
      </c>
      <c r="Z322" s="221"/>
      <c r="AA322" s="258">
        <v>43983</v>
      </c>
      <c r="AB322" s="326">
        <v>4.935483870967742</v>
      </c>
      <c r="AC322" s="97" t="s">
        <v>2551</v>
      </c>
      <c r="AD322" s="169">
        <v>0.71241830065359479</v>
      </c>
      <c r="AE322" s="166">
        <v>0</v>
      </c>
      <c r="AF322" s="166">
        <v>0</v>
      </c>
      <c r="AG322" s="93"/>
      <c r="AH322" s="367" t="s">
        <v>2545</v>
      </c>
      <c r="AI322" s="94"/>
      <c r="AJ322" s="94"/>
      <c r="AK322" s="94"/>
      <c r="AL322" s="94"/>
      <c r="AM322" s="90"/>
      <c r="AN322" s="122"/>
      <c r="AO322" s="122"/>
      <c r="AP322" s="122"/>
      <c r="AQ322" s="122"/>
    </row>
    <row r="323" spans="1:43" ht="313.5" hidden="1" x14ac:dyDescent="0.25">
      <c r="A323" s="83"/>
      <c r="B323" s="81"/>
      <c r="C323" s="96" t="s">
        <v>977</v>
      </c>
      <c r="D323" s="96" t="s">
        <v>817</v>
      </c>
      <c r="E323" s="81" t="s">
        <v>2552</v>
      </c>
      <c r="F323" s="83" t="s">
        <v>655</v>
      </c>
      <c r="G323" s="96" t="s">
        <v>3680</v>
      </c>
      <c r="H323" s="116"/>
      <c r="I323" s="96" t="s">
        <v>2227</v>
      </c>
      <c r="J323" s="96"/>
      <c r="K323" s="83"/>
      <c r="L323" s="96"/>
      <c r="M323" s="84" t="s">
        <v>959</v>
      </c>
      <c r="N323" s="96"/>
      <c r="O323" s="162"/>
      <c r="P323" s="83"/>
      <c r="Q323" s="83"/>
      <c r="R323" s="83"/>
      <c r="S323" s="83"/>
      <c r="T323" s="96"/>
      <c r="U323" s="96"/>
      <c r="V323" s="81"/>
      <c r="W323" s="84" t="s">
        <v>2553</v>
      </c>
      <c r="X323" s="81" t="s">
        <v>2552</v>
      </c>
      <c r="Y323" s="304">
        <v>4817952070.54</v>
      </c>
      <c r="Z323" s="199"/>
      <c r="AA323" s="82">
        <v>43384</v>
      </c>
      <c r="AB323" s="323">
        <v>6.838709677419355</v>
      </c>
      <c r="AC323" s="96" t="s">
        <v>2164</v>
      </c>
      <c r="AD323" s="167">
        <v>3.3396226415094339</v>
      </c>
      <c r="AE323" s="165">
        <v>1</v>
      </c>
      <c r="AF323" s="165">
        <v>0.84075367823602187</v>
      </c>
      <c r="AG323" s="81"/>
      <c r="AH323" s="162" t="s">
        <v>2554</v>
      </c>
      <c r="AI323" s="84"/>
      <c r="AJ323" s="81"/>
      <c r="AK323" s="83"/>
      <c r="AL323" s="83"/>
      <c r="AM323" s="81"/>
    </row>
    <row r="324" spans="1:43" ht="99" hidden="1" x14ac:dyDescent="0.25">
      <c r="A324" s="83"/>
      <c r="B324" s="81"/>
      <c r="C324" s="96" t="s">
        <v>977</v>
      </c>
      <c r="D324" s="96" t="s">
        <v>817</v>
      </c>
      <c r="E324" s="81" t="s">
        <v>2555</v>
      </c>
      <c r="F324" s="83" t="s">
        <v>655</v>
      </c>
      <c r="G324" s="96" t="s">
        <v>3680</v>
      </c>
      <c r="H324" s="116"/>
      <c r="I324" s="96" t="s">
        <v>2227</v>
      </c>
      <c r="J324" s="96"/>
      <c r="K324" s="83"/>
      <c r="L324" s="96"/>
      <c r="M324" s="84" t="s">
        <v>959</v>
      </c>
      <c r="N324" s="96"/>
      <c r="O324" s="162"/>
      <c r="P324" s="83"/>
      <c r="Q324" s="83"/>
      <c r="R324" s="83"/>
      <c r="S324" s="83"/>
      <c r="T324" s="96"/>
      <c r="U324" s="96"/>
      <c r="V324" s="81"/>
      <c r="W324" s="84" t="s">
        <v>2556</v>
      </c>
      <c r="X324" s="81" t="s">
        <v>2555</v>
      </c>
      <c r="Y324" s="304">
        <v>1169256102.1300001</v>
      </c>
      <c r="Z324" s="199"/>
      <c r="AA324" s="82">
        <v>43608</v>
      </c>
      <c r="AB324" s="323">
        <v>4.4516129032258061</v>
      </c>
      <c r="AC324" s="96" t="s">
        <v>2557</v>
      </c>
      <c r="AD324" s="167">
        <v>3.5072463768115942</v>
      </c>
      <c r="AE324" s="165">
        <v>1</v>
      </c>
      <c r="AF324" s="165">
        <v>0.42497934676410415</v>
      </c>
      <c r="AG324" s="81"/>
      <c r="AH324" s="162" t="s">
        <v>2558</v>
      </c>
      <c r="AI324" s="84"/>
      <c r="AJ324" s="81"/>
      <c r="AK324" s="83"/>
      <c r="AL324" s="83"/>
      <c r="AM324" s="81"/>
    </row>
    <row r="325" spans="1:43" ht="99" hidden="1" x14ac:dyDescent="0.25">
      <c r="A325" s="83"/>
      <c r="B325" s="81"/>
      <c r="C325" s="96" t="s">
        <v>977</v>
      </c>
      <c r="D325" s="96" t="s">
        <v>817</v>
      </c>
      <c r="E325" s="81" t="s">
        <v>2559</v>
      </c>
      <c r="F325" s="83" t="s">
        <v>655</v>
      </c>
      <c r="G325" s="96" t="s">
        <v>3680</v>
      </c>
      <c r="H325" s="116"/>
      <c r="I325" s="96" t="s">
        <v>2227</v>
      </c>
      <c r="J325" s="96"/>
      <c r="K325" s="83"/>
      <c r="L325" s="96"/>
      <c r="M325" s="84" t="s">
        <v>959</v>
      </c>
      <c r="N325" s="96"/>
      <c r="O325" s="162"/>
      <c r="P325" s="83"/>
      <c r="Q325" s="83"/>
      <c r="R325" s="83"/>
      <c r="S325" s="83"/>
      <c r="T325" s="96"/>
      <c r="U325" s="96"/>
      <c r="V325" s="81"/>
      <c r="W325" s="84" t="s">
        <v>2560</v>
      </c>
      <c r="X325" s="81" t="s">
        <v>2559</v>
      </c>
      <c r="Y325" s="304">
        <v>1201640497.2</v>
      </c>
      <c r="Z325" s="199"/>
      <c r="AA325" s="82">
        <v>43608</v>
      </c>
      <c r="AB325" s="323">
        <v>4.4516129032258061</v>
      </c>
      <c r="AC325" s="96" t="s">
        <v>2561</v>
      </c>
      <c r="AD325" s="167">
        <v>3.5072463768115942</v>
      </c>
      <c r="AE325" s="165">
        <v>1</v>
      </c>
      <c r="AF325" s="165">
        <v>0.33267215407892964</v>
      </c>
      <c r="AG325" s="81"/>
      <c r="AH325" s="162" t="s">
        <v>2562</v>
      </c>
      <c r="AI325" s="84"/>
      <c r="AJ325" s="81"/>
      <c r="AK325" s="83"/>
      <c r="AL325" s="83"/>
      <c r="AM325" s="81"/>
      <c r="AN325" s="98"/>
      <c r="AO325" s="98"/>
      <c r="AP325" s="98"/>
      <c r="AQ325" s="98"/>
    </row>
    <row r="326" spans="1:43" s="98" customFormat="1" ht="66" hidden="1" x14ac:dyDescent="0.25">
      <c r="A326" s="92"/>
      <c r="B326" s="97"/>
      <c r="C326" s="97" t="s">
        <v>977</v>
      </c>
      <c r="D326" s="97" t="s">
        <v>817</v>
      </c>
      <c r="E326" s="163" t="s">
        <v>2563</v>
      </c>
      <c r="F326" s="97" t="s">
        <v>2532</v>
      </c>
      <c r="G326" s="97" t="s">
        <v>2564</v>
      </c>
      <c r="H326" s="120"/>
      <c r="I326" s="97" t="s">
        <v>2159</v>
      </c>
      <c r="J326" s="220"/>
      <c r="K326" s="184"/>
      <c r="L326" s="220"/>
      <c r="M326" s="184" t="s">
        <v>959</v>
      </c>
      <c r="N326" s="220"/>
      <c r="O326" s="256"/>
      <c r="P326" s="257"/>
      <c r="Q326" s="257"/>
      <c r="R326" s="97"/>
      <c r="S326" s="92"/>
      <c r="T326" s="92"/>
      <c r="U326" s="97"/>
      <c r="V326" s="94"/>
      <c r="W326" s="163" t="s">
        <v>2565</v>
      </c>
      <c r="X326" s="90" t="s">
        <v>2563</v>
      </c>
      <c r="Y326" s="148">
        <v>1081561880</v>
      </c>
      <c r="Z326" s="221"/>
      <c r="AA326" s="258"/>
      <c r="AB326" s="326">
        <v>24</v>
      </c>
      <c r="AC326" s="97" t="s">
        <v>2566</v>
      </c>
      <c r="AD326" s="169" t="s">
        <v>2567</v>
      </c>
      <c r="AE326" s="166">
        <v>0</v>
      </c>
      <c r="AF326" s="166">
        <v>0</v>
      </c>
      <c r="AG326" s="93"/>
      <c r="AH326" s="367" t="s">
        <v>2568</v>
      </c>
      <c r="AI326" s="94"/>
      <c r="AJ326" s="94"/>
      <c r="AK326" s="94"/>
      <c r="AL326" s="94"/>
      <c r="AM326" s="90"/>
      <c r="AN326" s="122"/>
      <c r="AO326" s="122"/>
      <c r="AP326" s="122"/>
      <c r="AQ326" s="122"/>
    </row>
    <row r="327" spans="1:43" ht="165" hidden="1" x14ac:dyDescent="0.25">
      <c r="A327" s="83"/>
      <c r="B327" s="81"/>
      <c r="C327" s="96" t="s">
        <v>977</v>
      </c>
      <c r="D327" s="96" t="s">
        <v>817</v>
      </c>
      <c r="E327" s="81" t="s">
        <v>2569</v>
      </c>
      <c r="F327" s="83" t="s">
        <v>2532</v>
      </c>
      <c r="G327" s="96" t="s">
        <v>2570</v>
      </c>
      <c r="H327" s="116"/>
      <c r="I327" s="96" t="s">
        <v>2159</v>
      </c>
      <c r="J327" s="96"/>
      <c r="K327" s="83"/>
      <c r="L327" s="96"/>
      <c r="M327" s="84" t="s">
        <v>959</v>
      </c>
      <c r="N327" s="96"/>
      <c r="O327" s="162"/>
      <c r="P327" s="83"/>
      <c r="Q327" s="83"/>
      <c r="R327" s="83"/>
      <c r="S327" s="83"/>
      <c r="T327" s="96"/>
      <c r="U327" s="96"/>
      <c r="V327" s="81"/>
      <c r="W327" s="84" t="s">
        <v>2571</v>
      </c>
      <c r="X327" s="81" t="s">
        <v>2569</v>
      </c>
      <c r="Y327" s="304">
        <v>208605854</v>
      </c>
      <c r="Z327" s="199"/>
      <c r="AA327" s="82">
        <v>43593</v>
      </c>
      <c r="AB327" s="323">
        <v>10.806451612903226</v>
      </c>
      <c r="AC327" s="96" t="s">
        <v>2566</v>
      </c>
      <c r="AD327" s="167">
        <v>1.4895522388059701</v>
      </c>
      <c r="AE327" s="165">
        <v>1</v>
      </c>
      <c r="AF327" s="165">
        <v>0.3</v>
      </c>
      <c r="AG327" s="81"/>
      <c r="AH327" s="162" t="s">
        <v>2572</v>
      </c>
      <c r="AI327" s="84"/>
      <c r="AJ327" s="81"/>
      <c r="AK327" s="83"/>
      <c r="AL327" s="83"/>
      <c r="AM327" s="81"/>
      <c r="AN327" s="98"/>
      <c r="AO327" s="98"/>
      <c r="AP327" s="98"/>
      <c r="AQ327" s="98"/>
    </row>
    <row r="328" spans="1:43" s="98" customFormat="1" ht="66" hidden="1" x14ac:dyDescent="0.25">
      <c r="A328" s="92"/>
      <c r="B328" s="97"/>
      <c r="C328" s="97" t="s">
        <v>977</v>
      </c>
      <c r="D328" s="97" t="s">
        <v>817</v>
      </c>
      <c r="E328" s="163" t="s">
        <v>2573</v>
      </c>
      <c r="F328" s="97" t="s">
        <v>655</v>
      </c>
      <c r="G328" s="97" t="s">
        <v>163</v>
      </c>
      <c r="H328" s="120"/>
      <c r="I328" s="97" t="s">
        <v>2196</v>
      </c>
      <c r="J328" s="220"/>
      <c r="K328" s="184"/>
      <c r="L328" s="220"/>
      <c r="M328" s="184" t="s">
        <v>959</v>
      </c>
      <c r="N328" s="220"/>
      <c r="O328" s="256"/>
      <c r="P328" s="257"/>
      <c r="Q328" s="257"/>
      <c r="R328" s="97"/>
      <c r="S328" s="92"/>
      <c r="T328" s="92"/>
      <c r="U328" s="97"/>
      <c r="V328" s="94"/>
      <c r="W328" s="163" t="s">
        <v>2574</v>
      </c>
      <c r="X328" s="90" t="s">
        <v>2573</v>
      </c>
      <c r="Y328" s="148">
        <v>196056353.028</v>
      </c>
      <c r="Z328" s="221"/>
      <c r="AA328" s="258">
        <v>43983</v>
      </c>
      <c r="AB328" s="326">
        <v>4.935483870967742</v>
      </c>
      <c r="AC328" s="97" t="s">
        <v>2575</v>
      </c>
      <c r="AD328" s="169">
        <v>0.71241830065359479</v>
      </c>
      <c r="AE328" s="166">
        <v>0</v>
      </c>
      <c r="AF328" s="166">
        <v>0</v>
      </c>
      <c r="AG328" s="93"/>
      <c r="AH328" s="367" t="s">
        <v>2545</v>
      </c>
      <c r="AI328" s="94"/>
      <c r="AJ328" s="94"/>
      <c r="AK328" s="94"/>
      <c r="AL328" s="94"/>
      <c r="AM328" s="90"/>
      <c r="AN328" s="122"/>
      <c r="AO328" s="122"/>
      <c r="AP328" s="122"/>
      <c r="AQ328" s="122"/>
    </row>
    <row r="329" spans="1:43" ht="247.5" hidden="1" x14ac:dyDescent="0.25">
      <c r="A329" s="83"/>
      <c r="B329" s="81"/>
      <c r="C329" s="96" t="s">
        <v>977</v>
      </c>
      <c r="D329" s="96" t="s">
        <v>817</v>
      </c>
      <c r="E329" s="81" t="s">
        <v>2576</v>
      </c>
      <c r="F329" s="83" t="s">
        <v>2532</v>
      </c>
      <c r="G329" s="96" t="s">
        <v>3680</v>
      </c>
      <c r="H329" s="116"/>
      <c r="I329" s="96" t="s">
        <v>2196</v>
      </c>
      <c r="J329" s="96"/>
      <c r="K329" s="83"/>
      <c r="L329" s="96"/>
      <c r="M329" s="84" t="s">
        <v>959</v>
      </c>
      <c r="N329" s="96"/>
      <c r="O329" s="162"/>
      <c r="P329" s="83"/>
      <c r="Q329" s="83"/>
      <c r="R329" s="83"/>
      <c r="S329" s="83"/>
      <c r="T329" s="96"/>
      <c r="U329" s="96"/>
      <c r="V329" s="81"/>
      <c r="W329" s="84" t="s">
        <v>2577</v>
      </c>
      <c r="X329" s="81" t="s">
        <v>2576</v>
      </c>
      <c r="Y329" s="304">
        <v>1873635320</v>
      </c>
      <c r="Z329" s="199"/>
      <c r="AA329" s="82">
        <v>43391</v>
      </c>
      <c r="AB329" s="323">
        <v>13.774193548387096</v>
      </c>
      <c r="AC329" s="96" t="s">
        <v>2578</v>
      </c>
      <c r="AD329" s="167">
        <v>1.6416861826697893</v>
      </c>
      <c r="AE329" s="165">
        <v>1</v>
      </c>
      <c r="AF329" s="165">
        <v>0.56552689402744905</v>
      </c>
      <c r="AG329" s="81"/>
      <c r="AH329" s="162" t="s">
        <v>2579</v>
      </c>
      <c r="AI329" s="84"/>
      <c r="AJ329" s="81"/>
      <c r="AK329" s="83"/>
      <c r="AL329" s="83"/>
      <c r="AM329" s="81"/>
      <c r="AN329" s="98"/>
      <c r="AO329" s="98"/>
      <c r="AP329" s="98"/>
      <c r="AQ329" s="98"/>
    </row>
    <row r="330" spans="1:43" s="98" customFormat="1" ht="198" x14ac:dyDescent="0.25">
      <c r="A330" s="87"/>
      <c r="B330" s="95"/>
      <c r="C330" s="95" t="s">
        <v>977</v>
      </c>
      <c r="D330" s="95" t="s">
        <v>817</v>
      </c>
      <c r="E330" s="161" t="s">
        <v>2580</v>
      </c>
      <c r="F330" s="95" t="s">
        <v>2532</v>
      </c>
      <c r="G330" s="95" t="s">
        <v>3680</v>
      </c>
      <c r="H330" s="113"/>
      <c r="I330" s="95" t="s">
        <v>2196</v>
      </c>
      <c r="J330" s="172"/>
      <c r="K330" s="177"/>
      <c r="L330" s="172"/>
      <c r="M330" s="177" t="s">
        <v>959</v>
      </c>
      <c r="N330" s="172"/>
      <c r="O330" s="161"/>
      <c r="P330" s="87"/>
      <c r="Q330" s="87"/>
      <c r="R330" s="95"/>
      <c r="S330" s="87"/>
      <c r="T330" s="87"/>
      <c r="U330" s="95"/>
      <c r="V330" s="89"/>
      <c r="W330" s="161" t="s">
        <v>2581</v>
      </c>
      <c r="X330" s="85" t="s">
        <v>2580</v>
      </c>
      <c r="Y330" s="117">
        <v>2055532800</v>
      </c>
      <c r="Z330" s="219"/>
      <c r="AA330" s="254">
        <v>43391</v>
      </c>
      <c r="AB330" s="218">
        <v>13.774193548387096</v>
      </c>
      <c r="AC330" s="95" t="s">
        <v>2582</v>
      </c>
      <c r="AD330" s="168">
        <v>1.6416861826697893</v>
      </c>
      <c r="AE330" s="102">
        <v>0.98</v>
      </c>
      <c r="AF330" s="102">
        <v>0.63659598047039723</v>
      </c>
      <c r="AG330" s="88"/>
      <c r="AH330" s="255" t="s">
        <v>2583</v>
      </c>
      <c r="AI330" s="89"/>
      <c r="AJ330" s="89"/>
      <c r="AK330" s="89"/>
      <c r="AL330" s="89"/>
      <c r="AM330" s="85"/>
    </row>
    <row r="331" spans="1:43" s="98" customFormat="1" ht="231" x14ac:dyDescent="0.25">
      <c r="A331" s="87"/>
      <c r="B331" s="95"/>
      <c r="C331" s="95" t="s">
        <v>977</v>
      </c>
      <c r="D331" s="95" t="s">
        <v>817</v>
      </c>
      <c r="E331" s="161" t="s">
        <v>2584</v>
      </c>
      <c r="F331" s="95" t="s">
        <v>2532</v>
      </c>
      <c r="G331" s="95" t="s">
        <v>2585</v>
      </c>
      <c r="H331" s="113"/>
      <c r="I331" s="95" t="s">
        <v>2180</v>
      </c>
      <c r="J331" s="172"/>
      <c r="K331" s="177"/>
      <c r="L331" s="172"/>
      <c r="M331" s="177" t="s">
        <v>959</v>
      </c>
      <c r="N331" s="172"/>
      <c r="O331" s="161"/>
      <c r="P331" s="87"/>
      <c r="Q331" s="87"/>
      <c r="R331" s="95"/>
      <c r="S331" s="87"/>
      <c r="T331" s="87"/>
      <c r="U331" s="95"/>
      <c r="V331" s="89"/>
      <c r="W331" s="161" t="s">
        <v>2586</v>
      </c>
      <c r="X331" s="85" t="s">
        <v>2584</v>
      </c>
      <c r="Y331" s="117">
        <v>14298039550.08</v>
      </c>
      <c r="Z331" s="219"/>
      <c r="AA331" s="254">
        <v>42828</v>
      </c>
      <c r="AB331" s="218">
        <v>42.306451612903224</v>
      </c>
      <c r="AC331" s="95" t="s">
        <v>2587</v>
      </c>
      <c r="AD331" s="168">
        <v>0.96378192908882954</v>
      </c>
      <c r="AE331" s="102">
        <v>0.91</v>
      </c>
      <c r="AF331" s="102">
        <v>0.89</v>
      </c>
      <c r="AG331" s="88"/>
      <c r="AH331" s="255" t="s">
        <v>2588</v>
      </c>
      <c r="AI331" s="89"/>
      <c r="AJ331" s="89"/>
      <c r="AK331" s="89"/>
      <c r="AL331" s="89"/>
      <c r="AM331" s="85"/>
    </row>
    <row r="332" spans="1:43" s="98" customFormat="1" ht="66" x14ac:dyDescent="0.25">
      <c r="A332" s="87"/>
      <c r="B332" s="95"/>
      <c r="C332" s="95" t="s">
        <v>977</v>
      </c>
      <c r="D332" s="95" t="s">
        <v>817</v>
      </c>
      <c r="E332" s="161" t="s">
        <v>2589</v>
      </c>
      <c r="F332" s="95" t="s">
        <v>2532</v>
      </c>
      <c r="G332" s="95" t="s">
        <v>2585</v>
      </c>
      <c r="H332" s="113"/>
      <c r="I332" s="95" t="s">
        <v>2174</v>
      </c>
      <c r="J332" s="172"/>
      <c r="K332" s="177"/>
      <c r="L332" s="172"/>
      <c r="M332" s="177" t="s">
        <v>959</v>
      </c>
      <c r="N332" s="172"/>
      <c r="O332" s="161"/>
      <c r="P332" s="87"/>
      <c r="Q332" s="87"/>
      <c r="R332" s="95"/>
      <c r="S332" s="87"/>
      <c r="T332" s="87"/>
      <c r="U332" s="95"/>
      <c r="V332" s="89"/>
      <c r="W332" s="161" t="s">
        <v>2590</v>
      </c>
      <c r="X332" s="85" t="s">
        <v>2589</v>
      </c>
      <c r="Y332" s="117">
        <v>2263408032</v>
      </c>
      <c r="Z332" s="219"/>
      <c r="AA332" s="254">
        <v>43524</v>
      </c>
      <c r="AB332" s="218">
        <v>19.85483870967742</v>
      </c>
      <c r="AC332" s="95" t="s">
        <v>2591</v>
      </c>
      <c r="AD332" s="168">
        <v>0.92282696994313562</v>
      </c>
      <c r="AE332" s="102">
        <v>0.8</v>
      </c>
      <c r="AF332" s="102">
        <v>0</v>
      </c>
      <c r="AG332" s="88"/>
      <c r="AH332" s="255" t="s">
        <v>2592</v>
      </c>
      <c r="AI332" s="89"/>
      <c r="AJ332" s="89"/>
      <c r="AK332" s="89"/>
      <c r="AL332" s="89"/>
      <c r="AM332" s="85"/>
    </row>
    <row r="333" spans="1:43" s="98" customFormat="1" ht="49.5" x14ac:dyDescent="0.25">
      <c r="A333" s="87"/>
      <c r="B333" s="95"/>
      <c r="C333" s="95" t="s">
        <v>977</v>
      </c>
      <c r="D333" s="95" t="s">
        <v>817</v>
      </c>
      <c r="E333" s="161" t="s">
        <v>2593</v>
      </c>
      <c r="F333" s="95" t="s">
        <v>2532</v>
      </c>
      <c r="G333" s="95" t="s">
        <v>2158</v>
      </c>
      <c r="H333" s="113"/>
      <c r="I333" s="95" t="s">
        <v>2159</v>
      </c>
      <c r="J333" s="172"/>
      <c r="K333" s="177"/>
      <c r="L333" s="172"/>
      <c r="M333" s="177" t="s">
        <v>959</v>
      </c>
      <c r="N333" s="172"/>
      <c r="O333" s="161"/>
      <c r="P333" s="87"/>
      <c r="Q333" s="87"/>
      <c r="R333" s="95"/>
      <c r="S333" s="87"/>
      <c r="T333" s="87"/>
      <c r="U333" s="95"/>
      <c r="V333" s="89"/>
      <c r="W333" s="161" t="s">
        <v>2594</v>
      </c>
      <c r="X333" s="85" t="s">
        <v>2593</v>
      </c>
      <c r="Y333" s="117">
        <v>1590755862</v>
      </c>
      <c r="Z333" s="219"/>
      <c r="AA333" s="254">
        <v>43543</v>
      </c>
      <c r="AB333" s="218">
        <v>7.870967741935484</v>
      </c>
      <c r="AC333" s="95" t="s">
        <v>2595</v>
      </c>
      <c r="AD333" s="168">
        <v>2.25</v>
      </c>
      <c r="AE333" s="102">
        <v>0.95</v>
      </c>
      <c r="AF333" s="102">
        <v>0.79346022513667158</v>
      </c>
      <c r="AG333" s="88"/>
      <c r="AH333" s="255" t="s">
        <v>2596</v>
      </c>
      <c r="AI333" s="89"/>
      <c r="AJ333" s="89"/>
      <c r="AK333" s="89"/>
      <c r="AL333" s="89"/>
      <c r="AM333" s="85"/>
      <c r="AN333" s="122"/>
      <c r="AO333" s="122"/>
      <c r="AP333" s="122"/>
      <c r="AQ333" s="122"/>
    </row>
    <row r="334" spans="1:43" ht="49.5" hidden="1" x14ac:dyDescent="0.25">
      <c r="A334" s="83"/>
      <c r="B334" s="81"/>
      <c r="C334" s="96" t="s">
        <v>977</v>
      </c>
      <c r="D334" s="96" t="s">
        <v>817</v>
      </c>
      <c r="E334" s="81" t="s">
        <v>2597</v>
      </c>
      <c r="F334" s="83" t="s">
        <v>2532</v>
      </c>
      <c r="G334" s="96" t="s">
        <v>163</v>
      </c>
      <c r="H334" s="116"/>
      <c r="I334" s="96" t="s">
        <v>2186</v>
      </c>
      <c r="J334" s="96"/>
      <c r="K334" s="83"/>
      <c r="L334" s="96"/>
      <c r="M334" s="84" t="s">
        <v>959</v>
      </c>
      <c r="N334" s="96"/>
      <c r="O334" s="162"/>
      <c r="P334" s="83"/>
      <c r="Q334" s="83"/>
      <c r="R334" s="83"/>
      <c r="S334" s="83"/>
      <c r="T334" s="96"/>
      <c r="U334" s="96"/>
      <c r="V334" s="81"/>
      <c r="W334" s="84" t="s">
        <v>2598</v>
      </c>
      <c r="X334" s="81" t="s">
        <v>2597</v>
      </c>
      <c r="Y334" s="304">
        <v>1162404408.2</v>
      </c>
      <c r="Z334" s="199"/>
      <c r="AA334" s="82">
        <v>42536</v>
      </c>
      <c r="AB334" s="323">
        <v>47.225806451612904</v>
      </c>
      <c r="AC334" s="96" t="s">
        <v>2599</v>
      </c>
      <c r="AD334" s="167">
        <v>1.0628415300546448</v>
      </c>
      <c r="AE334" s="165">
        <v>1</v>
      </c>
      <c r="AF334" s="165">
        <v>0.97475088434063295</v>
      </c>
      <c r="AG334" s="81"/>
      <c r="AH334" s="162" t="s">
        <v>2600</v>
      </c>
      <c r="AI334" s="84"/>
      <c r="AJ334" s="81"/>
      <c r="AK334" s="83"/>
      <c r="AL334" s="83"/>
      <c r="AM334" s="81"/>
      <c r="AN334" s="98"/>
      <c r="AO334" s="98"/>
      <c r="AP334" s="98"/>
      <c r="AQ334" s="98"/>
    </row>
    <row r="335" spans="1:43" s="98" customFormat="1" ht="99" hidden="1" x14ac:dyDescent="0.25">
      <c r="A335" s="92"/>
      <c r="B335" s="97"/>
      <c r="C335" s="97" t="s">
        <v>977</v>
      </c>
      <c r="D335" s="97" t="s">
        <v>817</v>
      </c>
      <c r="E335" s="163" t="s">
        <v>2601</v>
      </c>
      <c r="F335" s="97" t="s">
        <v>2532</v>
      </c>
      <c r="G335" s="97" t="s">
        <v>3681</v>
      </c>
      <c r="H335" s="120"/>
      <c r="I335" s="97" t="s">
        <v>2196</v>
      </c>
      <c r="J335" s="220"/>
      <c r="K335" s="184"/>
      <c r="L335" s="220"/>
      <c r="M335" s="184" t="s">
        <v>959</v>
      </c>
      <c r="N335" s="220"/>
      <c r="O335" s="256"/>
      <c r="P335" s="257"/>
      <c r="Q335" s="257"/>
      <c r="R335" s="97"/>
      <c r="S335" s="92"/>
      <c r="T335" s="92"/>
      <c r="U335" s="97"/>
      <c r="V335" s="94"/>
      <c r="W335" s="163" t="s">
        <v>2602</v>
      </c>
      <c r="X335" s="90" t="s">
        <v>2601</v>
      </c>
      <c r="Y335" s="148">
        <v>41640000</v>
      </c>
      <c r="Z335" s="221"/>
      <c r="AA335" s="258">
        <v>43983</v>
      </c>
      <c r="AB335" s="326">
        <v>4.935483870967742</v>
      </c>
      <c r="AC335" s="97" t="s">
        <v>2603</v>
      </c>
      <c r="AD335" s="169">
        <v>0.71241830065359479</v>
      </c>
      <c r="AE335" s="166">
        <v>0</v>
      </c>
      <c r="AF335" s="166">
        <v>0</v>
      </c>
      <c r="AG335" s="93"/>
      <c r="AH335" s="367" t="s">
        <v>2604</v>
      </c>
      <c r="AI335" s="94"/>
      <c r="AJ335" s="94"/>
      <c r="AK335" s="94"/>
      <c r="AL335" s="94"/>
      <c r="AM335" s="90"/>
      <c r="AN335" s="122"/>
      <c r="AO335" s="122"/>
      <c r="AP335" s="122"/>
      <c r="AQ335" s="122"/>
    </row>
    <row r="336" spans="1:43" ht="115.5" hidden="1" x14ac:dyDescent="0.25">
      <c r="A336" s="83"/>
      <c r="B336" s="81"/>
      <c r="C336" s="96" t="s">
        <v>977</v>
      </c>
      <c r="D336" s="96" t="s">
        <v>817</v>
      </c>
      <c r="E336" s="81" t="s">
        <v>2605</v>
      </c>
      <c r="F336" s="83" t="s">
        <v>2532</v>
      </c>
      <c r="G336" s="96" t="s">
        <v>3680</v>
      </c>
      <c r="H336" s="116"/>
      <c r="I336" s="96" t="s">
        <v>2227</v>
      </c>
      <c r="J336" s="96"/>
      <c r="K336" s="83"/>
      <c r="L336" s="96"/>
      <c r="M336" s="84" t="s">
        <v>959</v>
      </c>
      <c r="N336" s="96"/>
      <c r="O336" s="162"/>
      <c r="P336" s="83"/>
      <c r="Q336" s="83"/>
      <c r="R336" s="83"/>
      <c r="S336" s="83"/>
      <c r="T336" s="96"/>
      <c r="U336" s="96"/>
      <c r="V336" s="81"/>
      <c r="W336" s="84" t="s">
        <v>2606</v>
      </c>
      <c r="X336" s="81" t="s">
        <v>2605</v>
      </c>
      <c r="Y336" s="304">
        <v>2121396675.72</v>
      </c>
      <c r="Z336" s="199"/>
      <c r="AA336" s="82">
        <v>43509</v>
      </c>
      <c r="AB336" s="323">
        <v>17.225806451612904</v>
      </c>
      <c r="AC336" s="96" t="s">
        <v>2595</v>
      </c>
      <c r="AD336" s="167">
        <v>1.0917602996254683</v>
      </c>
      <c r="AE336" s="165">
        <v>1</v>
      </c>
      <c r="AF336" s="165">
        <v>0.41197615938536214</v>
      </c>
      <c r="AG336" s="81"/>
      <c r="AH336" s="162" t="s">
        <v>2607</v>
      </c>
      <c r="AI336" s="84"/>
      <c r="AJ336" s="81"/>
      <c r="AK336" s="83"/>
      <c r="AL336" s="83"/>
      <c r="AM336" s="81"/>
    </row>
    <row r="337" spans="1:43" ht="82.5" hidden="1" x14ac:dyDescent="0.25">
      <c r="A337" s="83"/>
      <c r="B337" s="81"/>
      <c r="C337" s="96" t="s">
        <v>977</v>
      </c>
      <c r="D337" s="96" t="s">
        <v>817</v>
      </c>
      <c r="E337" s="81" t="s">
        <v>2608</v>
      </c>
      <c r="F337" s="83" t="s">
        <v>2532</v>
      </c>
      <c r="G337" s="96" t="s">
        <v>2564</v>
      </c>
      <c r="H337" s="116"/>
      <c r="I337" s="96" t="s">
        <v>2227</v>
      </c>
      <c r="J337" s="96"/>
      <c r="K337" s="83"/>
      <c r="L337" s="96"/>
      <c r="M337" s="84" t="s">
        <v>959</v>
      </c>
      <c r="N337" s="96"/>
      <c r="O337" s="162"/>
      <c r="P337" s="83"/>
      <c r="Q337" s="83"/>
      <c r="R337" s="83"/>
      <c r="S337" s="83"/>
      <c r="T337" s="96"/>
      <c r="U337" s="96"/>
      <c r="V337" s="81"/>
      <c r="W337" s="84" t="s">
        <v>2609</v>
      </c>
      <c r="X337" s="81" t="s">
        <v>2608</v>
      </c>
      <c r="Y337" s="304">
        <v>586913485.73000002</v>
      </c>
      <c r="Z337" s="199"/>
      <c r="AA337" s="82">
        <v>43385</v>
      </c>
      <c r="AB337" s="323">
        <v>14.064516129032258</v>
      </c>
      <c r="AC337" s="96" t="s">
        <v>2610</v>
      </c>
      <c r="AD337" s="167">
        <v>1.6215596330275228</v>
      </c>
      <c r="AE337" s="165">
        <v>1</v>
      </c>
      <c r="AF337" s="165">
        <v>0.54162735689348707</v>
      </c>
      <c r="AG337" s="81"/>
      <c r="AH337" s="162" t="s">
        <v>2611</v>
      </c>
      <c r="AI337" s="84"/>
      <c r="AJ337" s="81"/>
      <c r="AK337" s="83"/>
      <c r="AL337" s="83"/>
      <c r="AM337" s="81"/>
      <c r="AN337" s="98"/>
      <c r="AO337" s="98"/>
      <c r="AP337" s="98"/>
      <c r="AQ337" s="98"/>
    </row>
    <row r="338" spans="1:43" s="98" customFormat="1" ht="33" hidden="1" x14ac:dyDescent="0.25">
      <c r="A338" s="92"/>
      <c r="B338" s="97"/>
      <c r="C338" s="97" t="s">
        <v>977</v>
      </c>
      <c r="D338" s="97" t="s">
        <v>817</v>
      </c>
      <c r="E338" s="163" t="s">
        <v>2612</v>
      </c>
      <c r="F338" s="97" t="s">
        <v>2532</v>
      </c>
      <c r="G338" s="97"/>
      <c r="H338" s="120"/>
      <c r="I338" s="97" t="s">
        <v>2159</v>
      </c>
      <c r="J338" s="220"/>
      <c r="K338" s="184"/>
      <c r="L338" s="220"/>
      <c r="M338" s="184" t="s">
        <v>959</v>
      </c>
      <c r="N338" s="220"/>
      <c r="O338" s="256"/>
      <c r="P338" s="257"/>
      <c r="Q338" s="257"/>
      <c r="R338" s="97"/>
      <c r="S338" s="92"/>
      <c r="T338" s="92"/>
      <c r="U338" s="97"/>
      <c r="V338" s="94"/>
      <c r="W338" s="163" t="s">
        <v>2613</v>
      </c>
      <c r="X338" s="90" t="s">
        <v>2612</v>
      </c>
      <c r="Y338" s="148">
        <v>76080000</v>
      </c>
      <c r="Z338" s="221"/>
      <c r="AA338" s="258"/>
      <c r="AB338" s="326">
        <v>36</v>
      </c>
      <c r="AC338" s="97" t="s">
        <v>2614</v>
      </c>
      <c r="AD338" s="169" t="s">
        <v>2567</v>
      </c>
      <c r="AE338" s="166">
        <v>0</v>
      </c>
      <c r="AF338" s="166">
        <v>0</v>
      </c>
      <c r="AG338" s="93"/>
      <c r="AH338" s="367" t="s">
        <v>2615</v>
      </c>
      <c r="AI338" s="94"/>
      <c r="AJ338" s="94"/>
      <c r="AK338" s="94"/>
      <c r="AL338" s="94"/>
      <c r="AM338" s="90"/>
    </row>
    <row r="339" spans="1:43" s="98" customFormat="1" ht="165" hidden="1" x14ac:dyDescent="0.25">
      <c r="A339" s="92"/>
      <c r="B339" s="97"/>
      <c r="C339" s="97" t="s">
        <v>977</v>
      </c>
      <c r="D339" s="97" t="s">
        <v>817</v>
      </c>
      <c r="E339" s="163" t="s">
        <v>2616</v>
      </c>
      <c r="F339" s="97" t="s">
        <v>2532</v>
      </c>
      <c r="G339" s="97" t="s">
        <v>2617</v>
      </c>
      <c r="H339" s="120"/>
      <c r="I339" s="97" t="s">
        <v>2236</v>
      </c>
      <c r="J339" s="220"/>
      <c r="K339" s="184"/>
      <c r="L339" s="220"/>
      <c r="M339" s="184" t="s">
        <v>959</v>
      </c>
      <c r="N339" s="220"/>
      <c r="O339" s="256"/>
      <c r="P339" s="257"/>
      <c r="Q339" s="257"/>
      <c r="R339" s="97"/>
      <c r="S339" s="92"/>
      <c r="T339" s="92"/>
      <c r="U339" s="97"/>
      <c r="V339" s="94"/>
      <c r="W339" s="163" t="s">
        <v>2618</v>
      </c>
      <c r="X339" s="90" t="s">
        <v>2616</v>
      </c>
      <c r="Y339" s="148">
        <v>9515881653.0799999</v>
      </c>
      <c r="Z339" s="221"/>
      <c r="AA339" s="258"/>
      <c r="AB339" s="326">
        <v>0</v>
      </c>
      <c r="AC339" s="97" t="s">
        <v>2619</v>
      </c>
      <c r="AD339" s="169" t="s">
        <v>2567</v>
      </c>
      <c r="AE339" s="166">
        <v>0</v>
      </c>
      <c r="AF339" s="166">
        <v>0</v>
      </c>
      <c r="AG339" s="93"/>
      <c r="AH339" s="367" t="s">
        <v>2620</v>
      </c>
      <c r="AI339" s="94"/>
      <c r="AJ339" s="94"/>
      <c r="AK339" s="94"/>
      <c r="AL339" s="94"/>
      <c r="AM339" s="90"/>
    </row>
    <row r="340" spans="1:43" s="98" customFormat="1" ht="82.5" hidden="1" x14ac:dyDescent="0.25">
      <c r="A340" s="92"/>
      <c r="B340" s="97"/>
      <c r="C340" s="97" t="s">
        <v>977</v>
      </c>
      <c r="D340" s="97" t="s">
        <v>817</v>
      </c>
      <c r="E340" s="163" t="s">
        <v>2621</v>
      </c>
      <c r="F340" s="97" t="s">
        <v>2532</v>
      </c>
      <c r="G340" s="97" t="s">
        <v>2622</v>
      </c>
      <c r="H340" s="120"/>
      <c r="I340" s="97" t="s">
        <v>2236</v>
      </c>
      <c r="J340" s="220"/>
      <c r="K340" s="184"/>
      <c r="L340" s="220"/>
      <c r="M340" s="184" t="s">
        <v>959</v>
      </c>
      <c r="N340" s="220"/>
      <c r="O340" s="256"/>
      <c r="P340" s="257"/>
      <c r="Q340" s="257"/>
      <c r="R340" s="97"/>
      <c r="S340" s="92"/>
      <c r="T340" s="92"/>
      <c r="U340" s="97"/>
      <c r="V340" s="94"/>
      <c r="W340" s="163" t="s">
        <v>2623</v>
      </c>
      <c r="X340" s="90" t="s">
        <v>2621</v>
      </c>
      <c r="Y340" s="148">
        <v>697578592.41999996</v>
      </c>
      <c r="Z340" s="221"/>
      <c r="AA340" s="258">
        <v>44054</v>
      </c>
      <c r="AB340" s="326">
        <v>31.032258064516128</v>
      </c>
      <c r="AC340" s="97" t="s">
        <v>2624</v>
      </c>
      <c r="AD340" s="169">
        <v>3.9501039501039448E-2</v>
      </c>
      <c r="AE340" s="166">
        <v>0</v>
      </c>
      <c r="AF340" s="166">
        <v>0</v>
      </c>
      <c r="AG340" s="93"/>
      <c r="AH340" s="367" t="s">
        <v>2625</v>
      </c>
      <c r="AI340" s="94"/>
      <c r="AJ340" s="94"/>
      <c r="AK340" s="94"/>
      <c r="AL340" s="94"/>
      <c r="AM340" s="90"/>
    </row>
    <row r="341" spans="1:43" s="98" customFormat="1" ht="66" hidden="1" x14ac:dyDescent="0.25">
      <c r="A341" s="92"/>
      <c r="B341" s="97"/>
      <c r="C341" s="97" t="s">
        <v>977</v>
      </c>
      <c r="D341" s="97" t="s">
        <v>817</v>
      </c>
      <c r="E341" s="163" t="s">
        <v>2626</v>
      </c>
      <c r="F341" s="97" t="s">
        <v>2532</v>
      </c>
      <c r="G341" s="97" t="s">
        <v>2627</v>
      </c>
      <c r="H341" s="120"/>
      <c r="I341" s="97" t="s">
        <v>2236</v>
      </c>
      <c r="J341" s="220"/>
      <c r="K341" s="184"/>
      <c r="L341" s="220"/>
      <c r="M341" s="184" t="s">
        <v>959</v>
      </c>
      <c r="N341" s="220"/>
      <c r="O341" s="256"/>
      <c r="P341" s="257"/>
      <c r="Q341" s="257"/>
      <c r="R341" s="97"/>
      <c r="S341" s="92"/>
      <c r="T341" s="92"/>
      <c r="U341" s="97"/>
      <c r="V341" s="94"/>
      <c r="W341" s="163" t="s">
        <v>2628</v>
      </c>
      <c r="X341" s="90" t="s">
        <v>2626</v>
      </c>
      <c r="Y341" s="148"/>
      <c r="Z341" s="221"/>
      <c r="AA341" s="258"/>
      <c r="AB341" s="326">
        <v>0</v>
      </c>
      <c r="AC341" s="97" t="s">
        <v>2629</v>
      </c>
      <c r="AD341" s="169" t="s">
        <v>2567</v>
      </c>
      <c r="AE341" s="166">
        <v>0</v>
      </c>
      <c r="AF341" s="166" t="s">
        <v>2567</v>
      </c>
      <c r="AG341" s="93"/>
      <c r="AH341" s="367" t="s">
        <v>2630</v>
      </c>
      <c r="AI341" s="94"/>
      <c r="AJ341" s="94"/>
      <c r="AK341" s="94"/>
      <c r="AL341" s="94"/>
      <c r="AM341" s="90"/>
    </row>
    <row r="342" spans="1:43" s="98" customFormat="1" ht="132" x14ac:dyDescent="0.25">
      <c r="A342" s="87"/>
      <c r="B342" s="95"/>
      <c r="C342" s="95" t="s">
        <v>977</v>
      </c>
      <c r="D342" s="95" t="s">
        <v>817</v>
      </c>
      <c r="E342" s="161" t="s">
        <v>2631</v>
      </c>
      <c r="F342" s="95" t="s">
        <v>2532</v>
      </c>
      <c r="G342" s="95" t="s">
        <v>2632</v>
      </c>
      <c r="H342" s="113"/>
      <c r="I342" s="95" t="s">
        <v>2159</v>
      </c>
      <c r="J342" s="172"/>
      <c r="K342" s="177"/>
      <c r="L342" s="172"/>
      <c r="M342" s="177" t="s">
        <v>959</v>
      </c>
      <c r="N342" s="172"/>
      <c r="O342" s="161"/>
      <c r="P342" s="87"/>
      <c r="Q342" s="87"/>
      <c r="R342" s="95"/>
      <c r="S342" s="87"/>
      <c r="T342" s="87"/>
      <c r="U342" s="95"/>
      <c r="V342" s="89"/>
      <c r="W342" s="161" t="s">
        <v>2633</v>
      </c>
      <c r="X342" s="85" t="s">
        <v>2631</v>
      </c>
      <c r="Y342" s="117">
        <v>11521182334.58</v>
      </c>
      <c r="Z342" s="219"/>
      <c r="AA342" s="254">
        <v>43180</v>
      </c>
      <c r="AB342" s="218">
        <v>45.225806451612904</v>
      </c>
      <c r="AC342" s="95" t="s">
        <v>2595</v>
      </c>
      <c r="AD342" s="168">
        <v>0.6504992867332382</v>
      </c>
      <c r="AE342" s="102">
        <v>0.62</v>
      </c>
      <c r="AF342" s="102">
        <v>0.62393706687949269</v>
      </c>
      <c r="AG342" s="88"/>
      <c r="AH342" s="255" t="s">
        <v>2634</v>
      </c>
      <c r="AI342" s="89"/>
      <c r="AJ342" s="89"/>
      <c r="AK342" s="89"/>
      <c r="AL342" s="89"/>
      <c r="AM342" s="85"/>
    </row>
    <row r="343" spans="1:43" s="98" customFormat="1" ht="66" x14ac:dyDescent="0.25">
      <c r="A343" s="87"/>
      <c r="B343" s="95"/>
      <c r="C343" s="95" t="s">
        <v>977</v>
      </c>
      <c r="D343" s="95" t="s">
        <v>817</v>
      </c>
      <c r="E343" s="161" t="s">
        <v>2635</v>
      </c>
      <c r="F343" s="95" t="s">
        <v>2532</v>
      </c>
      <c r="G343" s="95" t="s">
        <v>2636</v>
      </c>
      <c r="H343" s="113"/>
      <c r="I343" s="95" t="s">
        <v>2159</v>
      </c>
      <c r="J343" s="172"/>
      <c r="K343" s="177"/>
      <c r="L343" s="172"/>
      <c r="M343" s="177" t="s">
        <v>959</v>
      </c>
      <c r="N343" s="172"/>
      <c r="O343" s="161"/>
      <c r="P343" s="87"/>
      <c r="Q343" s="87"/>
      <c r="R343" s="95"/>
      <c r="S343" s="87"/>
      <c r="T343" s="87"/>
      <c r="U343" s="95"/>
      <c r="V343" s="89"/>
      <c r="W343" s="161" t="s">
        <v>2637</v>
      </c>
      <c r="X343" s="85" t="s">
        <v>2635</v>
      </c>
      <c r="Y343" s="117">
        <v>2970378777.8400002</v>
      </c>
      <c r="Z343" s="219"/>
      <c r="AA343" s="254">
        <v>43273</v>
      </c>
      <c r="AB343" s="218">
        <v>43.225806451612904</v>
      </c>
      <c r="AC343" s="95" t="s">
        <v>2638</v>
      </c>
      <c r="AD343" s="168">
        <v>0.61119402985074633</v>
      </c>
      <c r="AE343" s="102">
        <v>0.57999999999999996</v>
      </c>
      <c r="AF343" s="102">
        <v>0.42304759355728866</v>
      </c>
      <c r="AG343" s="88"/>
      <c r="AH343" s="255" t="s">
        <v>2639</v>
      </c>
      <c r="AI343" s="89"/>
      <c r="AJ343" s="89"/>
      <c r="AK343" s="89"/>
      <c r="AL343" s="89"/>
      <c r="AM343" s="85"/>
      <c r="AN343" s="122"/>
      <c r="AO343" s="122"/>
      <c r="AP343" s="122"/>
      <c r="AQ343" s="122"/>
    </row>
    <row r="344" spans="1:43" ht="99" hidden="1" x14ac:dyDescent="0.25">
      <c r="A344" s="83"/>
      <c r="B344" s="81"/>
      <c r="C344" s="96" t="s">
        <v>977</v>
      </c>
      <c r="D344" s="96" t="s">
        <v>817</v>
      </c>
      <c r="E344" s="81" t="s">
        <v>2640</v>
      </c>
      <c r="F344" s="83" t="s">
        <v>2532</v>
      </c>
      <c r="G344" s="96" t="s">
        <v>3680</v>
      </c>
      <c r="H344" s="116"/>
      <c r="I344" s="96" t="s">
        <v>2196</v>
      </c>
      <c r="J344" s="96"/>
      <c r="K344" s="83"/>
      <c r="L344" s="96"/>
      <c r="M344" s="84" t="s">
        <v>959</v>
      </c>
      <c r="N344" s="96"/>
      <c r="O344" s="162"/>
      <c r="P344" s="83"/>
      <c r="Q344" s="83"/>
      <c r="R344" s="83"/>
      <c r="S344" s="83"/>
      <c r="T344" s="96"/>
      <c r="U344" s="96"/>
      <c r="V344" s="81"/>
      <c r="W344" s="84" t="s">
        <v>2641</v>
      </c>
      <c r="X344" s="81" t="s">
        <v>2640</v>
      </c>
      <c r="Y344" s="304">
        <v>1354707165</v>
      </c>
      <c r="Z344" s="199"/>
      <c r="AA344" s="82">
        <v>43566</v>
      </c>
      <c r="AB344" s="323">
        <v>11.806451612903226</v>
      </c>
      <c r="AC344" s="96" t="s">
        <v>2638</v>
      </c>
      <c r="AD344" s="167">
        <v>1.4371584699453552</v>
      </c>
      <c r="AE344" s="165">
        <v>1</v>
      </c>
      <c r="AF344" s="165">
        <v>0.32497957637951963</v>
      </c>
      <c r="AG344" s="81"/>
      <c r="AH344" s="162" t="s">
        <v>2642</v>
      </c>
      <c r="AI344" s="84"/>
      <c r="AJ344" s="81"/>
      <c r="AK344" s="83"/>
      <c r="AL344" s="83"/>
      <c r="AM344" s="81"/>
      <c r="AN344" s="98"/>
      <c r="AO344" s="98"/>
      <c r="AP344" s="98"/>
      <c r="AQ344" s="98"/>
    </row>
    <row r="345" spans="1:43" s="98" customFormat="1" ht="171.75" hidden="1" customHeight="1" x14ac:dyDescent="0.25">
      <c r="A345" s="92"/>
      <c r="B345" s="97"/>
      <c r="C345" s="97" t="s">
        <v>977</v>
      </c>
      <c r="D345" s="97" t="s">
        <v>817</v>
      </c>
      <c r="E345" s="163" t="s">
        <v>2643</v>
      </c>
      <c r="F345" s="97" t="s">
        <v>2532</v>
      </c>
      <c r="G345" s="97" t="s">
        <v>2644</v>
      </c>
      <c r="H345" s="120"/>
      <c r="I345" s="97" t="s">
        <v>2159</v>
      </c>
      <c r="J345" s="220"/>
      <c r="K345" s="184"/>
      <c r="L345" s="220"/>
      <c r="M345" s="184" t="s">
        <v>959</v>
      </c>
      <c r="N345" s="220"/>
      <c r="O345" s="256"/>
      <c r="P345" s="257"/>
      <c r="Q345" s="257"/>
      <c r="R345" s="97"/>
      <c r="S345" s="92"/>
      <c r="T345" s="92"/>
      <c r="U345" s="97"/>
      <c r="V345" s="94"/>
      <c r="W345" s="163" t="s">
        <v>2645</v>
      </c>
      <c r="X345" s="90" t="s">
        <v>2643</v>
      </c>
      <c r="Y345" s="148"/>
      <c r="Z345" s="221"/>
      <c r="AA345" s="258"/>
      <c r="AB345" s="326">
        <v>0</v>
      </c>
      <c r="AC345" s="97" t="s">
        <v>2591</v>
      </c>
      <c r="AD345" s="169" t="s">
        <v>2567</v>
      </c>
      <c r="AE345" s="166">
        <v>0</v>
      </c>
      <c r="AF345" s="166" t="s">
        <v>2567</v>
      </c>
      <c r="AG345" s="93"/>
      <c r="AH345" s="367" t="s">
        <v>2646</v>
      </c>
      <c r="AI345" s="94"/>
      <c r="AJ345" s="94"/>
      <c r="AK345" s="94"/>
      <c r="AL345" s="94"/>
      <c r="AM345" s="90"/>
    </row>
    <row r="346" spans="1:43" s="98" customFormat="1" ht="87.6" hidden="1" customHeight="1" x14ac:dyDescent="0.25">
      <c r="A346" s="92">
        <v>387</v>
      </c>
      <c r="B346" s="163" t="s">
        <v>2647</v>
      </c>
      <c r="C346" s="97" t="s">
        <v>748</v>
      </c>
      <c r="D346" s="97" t="s">
        <v>2648</v>
      </c>
      <c r="E346" s="183" t="s">
        <v>2649</v>
      </c>
      <c r="F346" s="97" t="s">
        <v>655</v>
      </c>
      <c r="G346" s="97" t="s">
        <v>2650</v>
      </c>
      <c r="H346" s="114">
        <v>35465116</v>
      </c>
      <c r="I346" s="97" t="s">
        <v>2651</v>
      </c>
      <c r="J346" s="204" t="s">
        <v>2652</v>
      </c>
      <c r="K346" s="97" t="s">
        <v>2653</v>
      </c>
      <c r="L346" s="90" t="s">
        <v>2654</v>
      </c>
      <c r="M346" s="90"/>
      <c r="N346" s="90" t="s">
        <v>2655</v>
      </c>
      <c r="O346" s="163" t="s">
        <v>2656</v>
      </c>
      <c r="P346" s="97" t="s">
        <v>2657</v>
      </c>
      <c r="Q346" s="97" t="s">
        <v>2658</v>
      </c>
      <c r="R346" s="97" t="s">
        <v>2</v>
      </c>
      <c r="S346" s="97" t="s">
        <v>11</v>
      </c>
      <c r="T346" s="97" t="s">
        <v>938</v>
      </c>
      <c r="U346" s="97" t="s">
        <v>2659</v>
      </c>
      <c r="V346" s="90" t="s">
        <v>2660</v>
      </c>
      <c r="W346" s="163" t="s">
        <v>3723</v>
      </c>
      <c r="X346" s="90" t="s">
        <v>2661</v>
      </c>
      <c r="Y346" s="316">
        <v>35465116</v>
      </c>
      <c r="Z346" s="296" t="s">
        <v>2662</v>
      </c>
      <c r="AA346" s="223">
        <v>44075</v>
      </c>
      <c r="AB346" s="326" t="s">
        <v>2663</v>
      </c>
      <c r="AC346" s="97" t="s">
        <v>2664</v>
      </c>
      <c r="AD346" s="169">
        <v>0</v>
      </c>
      <c r="AE346" s="169">
        <v>0</v>
      </c>
      <c r="AF346" s="169">
        <v>0</v>
      </c>
      <c r="AG346" s="163" t="s">
        <v>2665</v>
      </c>
      <c r="AH346" s="163"/>
      <c r="AI346" s="94"/>
      <c r="AJ346" s="183" t="s">
        <v>2666</v>
      </c>
      <c r="AK346" s="90">
        <v>40</v>
      </c>
      <c r="AL346" s="90">
        <v>2020</v>
      </c>
      <c r="AM346" s="90"/>
    </row>
    <row r="347" spans="1:43" s="98" customFormat="1" ht="87.6" hidden="1" customHeight="1" x14ac:dyDescent="0.25">
      <c r="A347" s="92">
        <v>387</v>
      </c>
      <c r="B347" s="163" t="s">
        <v>2647</v>
      </c>
      <c r="C347" s="97" t="s">
        <v>748</v>
      </c>
      <c r="D347" s="97" t="s">
        <v>2648</v>
      </c>
      <c r="E347" s="183" t="s">
        <v>2667</v>
      </c>
      <c r="F347" s="97" t="s">
        <v>655</v>
      </c>
      <c r="G347" s="97" t="s">
        <v>2650</v>
      </c>
      <c r="H347" s="114">
        <v>25465116</v>
      </c>
      <c r="I347" s="97" t="s">
        <v>2651</v>
      </c>
      <c r="J347" s="204" t="s">
        <v>2668</v>
      </c>
      <c r="K347" s="97" t="s">
        <v>2669</v>
      </c>
      <c r="L347" s="90" t="s">
        <v>2670</v>
      </c>
      <c r="M347" s="90"/>
      <c r="N347" s="90" t="s">
        <v>2671</v>
      </c>
      <c r="O347" s="163" t="s">
        <v>2672</v>
      </c>
      <c r="P347" s="97" t="s">
        <v>2658</v>
      </c>
      <c r="Q347" s="97" t="s">
        <v>2673</v>
      </c>
      <c r="R347" s="97" t="s">
        <v>2</v>
      </c>
      <c r="S347" s="97" t="s">
        <v>11</v>
      </c>
      <c r="T347" s="97" t="s">
        <v>938</v>
      </c>
      <c r="U347" s="97" t="s">
        <v>2659</v>
      </c>
      <c r="V347" s="90" t="s">
        <v>2660</v>
      </c>
      <c r="W347" s="163" t="s">
        <v>3724</v>
      </c>
      <c r="X347" s="90" t="s">
        <v>2661</v>
      </c>
      <c r="Y347" s="316">
        <v>25465116</v>
      </c>
      <c r="Z347" s="204" t="s">
        <v>2662</v>
      </c>
      <c r="AA347" s="223">
        <v>44075</v>
      </c>
      <c r="AB347" s="326" t="s">
        <v>2663</v>
      </c>
      <c r="AC347" s="97" t="s">
        <v>2664</v>
      </c>
      <c r="AD347" s="169">
        <v>0</v>
      </c>
      <c r="AE347" s="169">
        <v>0</v>
      </c>
      <c r="AF347" s="169">
        <v>0</v>
      </c>
      <c r="AG347" s="163" t="s">
        <v>2665</v>
      </c>
      <c r="AH347" s="163"/>
      <c r="AI347" s="94"/>
      <c r="AJ347" s="183" t="s">
        <v>2674</v>
      </c>
      <c r="AK347" s="90">
        <v>35</v>
      </c>
      <c r="AL347" s="90">
        <v>2020</v>
      </c>
      <c r="AM347" s="90"/>
    </row>
    <row r="348" spans="1:43" s="98" customFormat="1" ht="87.6" hidden="1" customHeight="1" x14ac:dyDescent="0.25">
      <c r="A348" s="92">
        <v>387</v>
      </c>
      <c r="B348" s="163" t="s">
        <v>2647</v>
      </c>
      <c r="C348" s="97" t="s">
        <v>748</v>
      </c>
      <c r="D348" s="97" t="s">
        <v>2648</v>
      </c>
      <c r="E348" s="183" t="s">
        <v>2675</v>
      </c>
      <c r="F348" s="97" t="s">
        <v>655</v>
      </c>
      <c r="G348" s="97" t="s">
        <v>2650</v>
      </c>
      <c r="H348" s="114">
        <v>10155038</v>
      </c>
      <c r="I348" s="97" t="s">
        <v>2651</v>
      </c>
      <c r="J348" s="204" t="s">
        <v>2668</v>
      </c>
      <c r="K348" s="97" t="s">
        <v>2676</v>
      </c>
      <c r="L348" s="90" t="s">
        <v>2677</v>
      </c>
      <c r="M348" s="90"/>
      <c r="N348" s="90" t="s">
        <v>2678</v>
      </c>
      <c r="O348" s="163" t="s">
        <v>2679</v>
      </c>
      <c r="P348" s="97" t="s">
        <v>2673</v>
      </c>
      <c r="Q348" s="97" t="s">
        <v>2680</v>
      </c>
      <c r="R348" s="97" t="s">
        <v>2</v>
      </c>
      <c r="S348" s="97" t="s">
        <v>11</v>
      </c>
      <c r="T348" s="97" t="s">
        <v>938</v>
      </c>
      <c r="U348" s="97" t="s">
        <v>2681</v>
      </c>
      <c r="V348" s="90" t="s">
        <v>2660</v>
      </c>
      <c r="W348" s="163" t="s">
        <v>3725</v>
      </c>
      <c r="X348" s="90" t="s">
        <v>2661</v>
      </c>
      <c r="Y348" s="316">
        <v>10155038</v>
      </c>
      <c r="Z348" s="204" t="s">
        <v>2662</v>
      </c>
      <c r="AA348" s="223">
        <v>44075</v>
      </c>
      <c r="AB348" s="326" t="s">
        <v>2663</v>
      </c>
      <c r="AC348" s="97" t="s">
        <v>2664</v>
      </c>
      <c r="AD348" s="169">
        <v>0</v>
      </c>
      <c r="AE348" s="169">
        <v>0</v>
      </c>
      <c r="AF348" s="169">
        <v>0</v>
      </c>
      <c r="AG348" s="163" t="s">
        <v>2665</v>
      </c>
      <c r="AH348" s="163"/>
      <c r="AI348" s="94"/>
      <c r="AJ348" s="183" t="s">
        <v>2682</v>
      </c>
      <c r="AK348" s="90">
        <v>25</v>
      </c>
      <c r="AL348" s="90">
        <v>2020</v>
      </c>
      <c r="AM348" s="90"/>
    </row>
    <row r="349" spans="1:43" s="98" customFormat="1" ht="87.6" hidden="1" customHeight="1" x14ac:dyDescent="0.25">
      <c r="A349" s="92">
        <v>387</v>
      </c>
      <c r="B349" s="163" t="s">
        <v>2647</v>
      </c>
      <c r="C349" s="97" t="s">
        <v>748</v>
      </c>
      <c r="D349" s="97" t="s">
        <v>2648</v>
      </c>
      <c r="E349" s="183" t="s">
        <v>2683</v>
      </c>
      <c r="F349" s="97" t="s">
        <v>655</v>
      </c>
      <c r="G349" s="97" t="s">
        <v>2650</v>
      </c>
      <c r="H349" s="114">
        <v>40620155</v>
      </c>
      <c r="I349" s="97" t="s">
        <v>2651</v>
      </c>
      <c r="J349" s="204" t="s">
        <v>2668</v>
      </c>
      <c r="K349" s="97" t="s">
        <v>2684</v>
      </c>
      <c r="L349" s="90" t="s">
        <v>2685</v>
      </c>
      <c r="M349" s="90"/>
      <c r="N349" s="90" t="s">
        <v>2686</v>
      </c>
      <c r="O349" s="163" t="s">
        <v>2687</v>
      </c>
      <c r="P349" s="97" t="s">
        <v>2680</v>
      </c>
      <c r="Q349" s="97" t="s">
        <v>2688</v>
      </c>
      <c r="R349" s="97" t="s">
        <v>2</v>
      </c>
      <c r="S349" s="97" t="s">
        <v>11</v>
      </c>
      <c r="T349" s="97" t="s">
        <v>938</v>
      </c>
      <c r="U349" s="97" t="s">
        <v>2681</v>
      </c>
      <c r="V349" s="90" t="s">
        <v>2660</v>
      </c>
      <c r="W349" s="163" t="s">
        <v>3726</v>
      </c>
      <c r="X349" s="90" t="s">
        <v>2661</v>
      </c>
      <c r="Y349" s="316">
        <v>40620155</v>
      </c>
      <c r="Z349" s="204" t="s">
        <v>2662</v>
      </c>
      <c r="AA349" s="223">
        <v>44075</v>
      </c>
      <c r="AB349" s="326" t="s">
        <v>2663</v>
      </c>
      <c r="AC349" s="97" t="s">
        <v>2664</v>
      </c>
      <c r="AD349" s="169">
        <v>0</v>
      </c>
      <c r="AE349" s="169">
        <v>0</v>
      </c>
      <c r="AF349" s="169">
        <v>0</v>
      </c>
      <c r="AG349" s="163" t="s">
        <v>2665</v>
      </c>
      <c r="AH349" s="163"/>
      <c r="AI349" s="94"/>
      <c r="AJ349" s="183" t="s">
        <v>2689</v>
      </c>
      <c r="AK349" s="90">
        <v>50</v>
      </c>
      <c r="AL349" s="90">
        <v>2020</v>
      </c>
      <c r="AM349" s="90"/>
    </row>
    <row r="350" spans="1:43" s="98" customFormat="1" ht="102.6" hidden="1" customHeight="1" x14ac:dyDescent="0.25">
      <c r="A350" s="92">
        <v>387</v>
      </c>
      <c r="B350" s="163" t="s">
        <v>2647</v>
      </c>
      <c r="C350" s="97" t="s">
        <v>748</v>
      </c>
      <c r="D350" s="97" t="s">
        <v>2648</v>
      </c>
      <c r="E350" s="183" t="s">
        <v>2690</v>
      </c>
      <c r="F350" s="97" t="s">
        <v>655</v>
      </c>
      <c r="G350" s="97" t="s">
        <v>2650</v>
      </c>
      <c r="H350" s="114">
        <v>19294573</v>
      </c>
      <c r="I350" s="97" t="s">
        <v>2651</v>
      </c>
      <c r="J350" s="204" t="s">
        <v>2668</v>
      </c>
      <c r="K350" s="97" t="s">
        <v>2691</v>
      </c>
      <c r="L350" s="90" t="s">
        <v>2670</v>
      </c>
      <c r="M350" s="90"/>
      <c r="N350" s="90" t="s">
        <v>2692</v>
      </c>
      <c r="O350" s="163" t="s">
        <v>2693</v>
      </c>
      <c r="P350" s="97" t="s">
        <v>2688</v>
      </c>
      <c r="Q350" s="97" t="s">
        <v>2694</v>
      </c>
      <c r="R350" s="97" t="s">
        <v>2</v>
      </c>
      <c r="S350" s="97" t="s">
        <v>11</v>
      </c>
      <c r="T350" s="97" t="s">
        <v>938</v>
      </c>
      <c r="U350" s="97" t="s">
        <v>2695</v>
      </c>
      <c r="V350" s="90" t="s">
        <v>2660</v>
      </c>
      <c r="W350" s="163" t="s">
        <v>3727</v>
      </c>
      <c r="X350" s="90" t="s">
        <v>2661</v>
      </c>
      <c r="Y350" s="316">
        <v>19294573</v>
      </c>
      <c r="Z350" s="204" t="s">
        <v>2662</v>
      </c>
      <c r="AA350" s="223">
        <v>44075</v>
      </c>
      <c r="AB350" s="326" t="s">
        <v>2663</v>
      </c>
      <c r="AC350" s="97" t="s">
        <v>2664</v>
      </c>
      <c r="AD350" s="169">
        <v>0</v>
      </c>
      <c r="AE350" s="169">
        <v>0</v>
      </c>
      <c r="AF350" s="169">
        <v>0</v>
      </c>
      <c r="AG350" s="163" t="s">
        <v>2665</v>
      </c>
      <c r="AH350" s="163"/>
      <c r="AI350" s="94"/>
      <c r="AJ350" s="183" t="s">
        <v>2674</v>
      </c>
      <c r="AK350" s="90">
        <v>50</v>
      </c>
      <c r="AL350" s="90">
        <v>2020</v>
      </c>
      <c r="AM350" s="90"/>
    </row>
    <row r="351" spans="1:43" s="98" customFormat="1" ht="110.45" customHeight="1" x14ac:dyDescent="0.25">
      <c r="A351" s="87" t="s">
        <v>1355</v>
      </c>
      <c r="B351" s="85" t="s">
        <v>2696</v>
      </c>
      <c r="C351" s="95" t="s">
        <v>748</v>
      </c>
      <c r="D351" s="95" t="s">
        <v>2648</v>
      </c>
      <c r="E351" s="85" t="s">
        <v>2697</v>
      </c>
      <c r="F351" s="95" t="s">
        <v>655</v>
      </c>
      <c r="G351" s="95" t="s">
        <v>3899</v>
      </c>
      <c r="H351" s="115">
        <v>436988944.12800002</v>
      </c>
      <c r="I351" s="95" t="s">
        <v>2651</v>
      </c>
      <c r="J351" s="208" t="s">
        <v>2698</v>
      </c>
      <c r="K351" s="95">
        <v>160</v>
      </c>
      <c r="L351" s="187" t="s">
        <v>2699</v>
      </c>
      <c r="M351" s="85"/>
      <c r="N351" s="85" t="s">
        <v>2700</v>
      </c>
      <c r="O351" s="161" t="s">
        <v>2701</v>
      </c>
      <c r="P351" s="95" t="s">
        <v>2702</v>
      </c>
      <c r="Q351" s="95" t="s">
        <v>2703</v>
      </c>
      <c r="R351" s="95" t="s">
        <v>2</v>
      </c>
      <c r="S351" s="95" t="s">
        <v>11</v>
      </c>
      <c r="T351" s="95" t="s">
        <v>938</v>
      </c>
      <c r="U351" s="95" t="s">
        <v>938</v>
      </c>
      <c r="V351" s="85" t="s">
        <v>2660</v>
      </c>
      <c r="W351" s="85" t="s">
        <v>2704</v>
      </c>
      <c r="X351" s="85" t="s">
        <v>2697</v>
      </c>
      <c r="Y351" s="317">
        <v>436988944.12800002</v>
      </c>
      <c r="Z351" s="188">
        <v>43783</v>
      </c>
      <c r="AA351" s="189">
        <v>43992</v>
      </c>
      <c r="AB351" s="218" t="s">
        <v>2705</v>
      </c>
      <c r="AC351" s="95" t="s">
        <v>2706</v>
      </c>
      <c r="AD351" s="262">
        <v>0.45</v>
      </c>
      <c r="AE351" s="446">
        <v>0.45</v>
      </c>
      <c r="AF351" s="262">
        <v>0</v>
      </c>
      <c r="AG351" s="263" t="s">
        <v>3747</v>
      </c>
      <c r="AH351" s="161"/>
      <c r="AI351" s="89"/>
      <c r="AJ351" s="187" t="s">
        <v>2707</v>
      </c>
      <c r="AK351" s="85">
        <v>75</v>
      </c>
      <c r="AL351" s="85">
        <v>2020</v>
      </c>
      <c r="AM351" s="263" t="s">
        <v>3748</v>
      </c>
    </row>
    <row r="352" spans="1:43" s="98" customFormat="1" ht="110.45" customHeight="1" x14ac:dyDescent="0.25">
      <c r="A352" s="87" t="s">
        <v>1355</v>
      </c>
      <c r="B352" s="85" t="s">
        <v>2696</v>
      </c>
      <c r="C352" s="95" t="s">
        <v>748</v>
      </c>
      <c r="D352" s="95" t="s">
        <v>2648</v>
      </c>
      <c r="E352" s="85" t="s">
        <v>2708</v>
      </c>
      <c r="F352" s="95" t="s">
        <v>655</v>
      </c>
      <c r="G352" s="95" t="s">
        <v>3899</v>
      </c>
      <c r="H352" s="115"/>
      <c r="I352" s="95" t="s">
        <v>2709</v>
      </c>
      <c r="J352" s="208" t="s">
        <v>2698</v>
      </c>
      <c r="K352" s="95">
        <v>230</v>
      </c>
      <c r="L352" s="187" t="s">
        <v>2707</v>
      </c>
      <c r="M352" s="85"/>
      <c r="N352" s="85" t="s">
        <v>2700</v>
      </c>
      <c r="O352" s="161" t="s">
        <v>2710</v>
      </c>
      <c r="P352" s="95" t="s">
        <v>2711</v>
      </c>
      <c r="Q352" s="95" t="s">
        <v>2712</v>
      </c>
      <c r="R352" s="95" t="s">
        <v>2</v>
      </c>
      <c r="S352" s="95" t="s">
        <v>11</v>
      </c>
      <c r="T352" s="95" t="s">
        <v>938</v>
      </c>
      <c r="U352" s="95" t="s">
        <v>938</v>
      </c>
      <c r="V352" s="85" t="s">
        <v>2660</v>
      </c>
      <c r="W352" s="85" t="s">
        <v>2713</v>
      </c>
      <c r="X352" s="85" t="s">
        <v>2708</v>
      </c>
      <c r="Y352" s="317"/>
      <c r="Z352" s="188">
        <v>43783</v>
      </c>
      <c r="AA352" s="189">
        <v>43992</v>
      </c>
      <c r="AB352" s="218" t="s">
        <v>2705</v>
      </c>
      <c r="AC352" s="95" t="s">
        <v>2706</v>
      </c>
      <c r="AD352" s="262">
        <v>0.45</v>
      </c>
      <c r="AE352" s="446">
        <v>0.45</v>
      </c>
      <c r="AF352" s="262">
        <v>0</v>
      </c>
      <c r="AG352" s="263" t="s">
        <v>3747</v>
      </c>
      <c r="AH352" s="161"/>
      <c r="AI352" s="89"/>
      <c r="AJ352" s="187" t="s">
        <v>2707</v>
      </c>
      <c r="AK352" s="85">
        <v>75</v>
      </c>
      <c r="AL352" s="85">
        <v>2020</v>
      </c>
      <c r="AM352" s="263" t="s">
        <v>3748</v>
      </c>
    </row>
    <row r="353" spans="1:43" s="98" customFormat="1" ht="110.45" customHeight="1" x14ac:dyDescent="0.25">
      <c r="A353" s="87" t="s">
        <v>1355</v>
      </c>
      <c r="B353" s="85" t="s">
        <v>2696</v>
      </c>
      <c r="C353" s="95" t="s">
        <v>748</v>
      </c>
      <c r="D353" s="95" t="s">
        <v>2648</v>
      </c>
      <c r="E353" s="85" t="s">
        <v>2714</v>
      </c>
      <c r="F353" s="95" t="s">
        <v>655</v>
      </c>
      <c r="G353" s="95" t="s">
        <v>3899</v>
      </c>
      <c r="H353" s="115"/>
      <c r="I353" s="95" t="s">
        <v>2715</v>
      </c>
      <c r="J353" s="208" t="s">
        <v>2716</v>
      </c>
      <c r="K353" s="95">
        <v>35</v>
      </c>
      <c r="L353" s="187" t="s">
        <v>2707</v>
      </c>
      <c r="M353" s="85"/>
      <c r="N353" s="85" t="s">
        <v>2700</v>
      </c>
      <c r="O353" s="161" t="s">
        <v>2717</v>
      </c>
      <c r="P353" s="95" t="s">
        <v>2718</v>
      </c>
      <c r="Q353" s="95" t="s">
        <v>2719</v>
      </c>
      <c r="R353" s="95" t="s">
        <v>2</v>
      </c>
      <c r="S353" s="95" t="s">
        <v>11</v>
      </c>
      <c r="T353" s="95" t="s">
        <v>938</v>
      </c>
      <c r="U353" s="95" t="s">
        <v>938</v>
      </c>
      <c r="V353" s="85" t="s">
        <v>2660</v>
      </c>
      <c r="W353" s="85" t="s">
        <v>2720</v>
      </c>
      <c r="X353" s="85" t="s">
        <v>2714</v>
      </c>
      <c r="Y353" s="317"/>
      <c r="Z353" s="188">
        <v>43783</v>
      </c>
      <c r="AA353" s="189">
        <v>43992</v>
      </c>
      <c r="AB353" s="218" t="s">
        <v>2705</v>
      </c>
      <c r="AC353" s="95" t="s">
        <v>2706</v>
      </c>
      <c r="AD353" s="262">
        <v>0.45</v>
      </c>
      <c r="AE353" s="446">
        <v>0.45</v>
      </c>
      <c r="AF353" s="262">
        <v>0</v>
      </c>
      <c r="AG353" s="263" t="s">
        <v>3747</v>
      </c>
      <c r="AH353" s="161"/>
      <c r="AI353" s="89"/>
      <c r="AJ353" s="187" t="s">
        <v>2707</v>
      </c>
      <c r="AK353" s="85">
        <v>75</v>
      </c>
      <c r="AL353" s="85">
        <v>2020</v>
      </c>
      <c r="AM353" s="263" t="s">
        <v>3748</v>
      </c>
    </row>
    <row r="354" spans="1:43" s="98" customFormat="1" ht="110.45" customHeight="1" x14ac:dyDescent="0.25">
      <c r="A354" s="87" t="s">
        <v>1355</v>
      </c>
      <c r="B354" s="85" t="s">
        <v>2696</v>
      </c>
      <c r="C354" s="95" t="s">
        <v>748</v>
      </c>
      <c r="D354" s="95" t="s">
        <v>2648</v>
      </c>
      <c r="E354" s="85" t="s">
        <v>2721</v>
      </c>
      <c r="F354" s="95" t="s">
        <v>655</v>
      </c>
      <c r="G354" s="95" t="s">
        <v>3899</v>
      </c>
      <c r="H354" s="115">
        <v>266702954.49599999</v>
      </c>
      <c r="I354" s="95" t="s">
        <v>2651</v>
      </c>
      <c r="J354" s="208" t="s">
        <v>2698</v>
      </c>
      <c r="K354" s="95">
        <v>125</v>
      </c>
      <c r="L354" s="187" t="s">
        <v>2707</v>
      </c>
      <c r="M354" s="85"/>
      <c r="N354" s="85" t="s">
        <v>2722</v>
      </c>
      <c r="O354" s="161" t="s">
        <v>2723</v>
      </c>
      <c r="P354" s="95" t="s">
        <v>2724</v>
      </c>
      <c r="Q354" s="95" t="s">
        <v>2725</v>
      </c>
      <c r="R354" s="95" t="s">
        <v>2</v>
      </c>
      <c r="S354" s="95" t="s">
        <v>11</v>
      </c>
      <c r="T354" s="95" t="s">
        <v>938</v>
      </c>
      <c r="U354" s="95" t="s">
        <v>938</v>
      </c>
      <c r="V354" s="85" t="s">
        <v>2660</v>
      </c>
      <c r="W354" s="85" t="s">
        <v>2726</v>
      </c>
      <c r="X354" s="85" t="s">
        <v>2721</v>
      </c>
      <c r="Y354" s="317">
        <v>266702954.49599999</v>
      </c>
      <c r="Z354" s="188">
        <v>43783</v>
      </c>
      <c r="AA354" s="189">
        <v>43992</v>
      </c>
      <c r="AB354" s="218" t="s">
        <v>2705</v>
      </c>
      <c r="AC354" s="95" t="s">
        <v>2706</v>
      </c>
      <c r="AD354" s="262">
        <v>0.3</v>
      </c>
      <c r="AE354" s="446">
        <v>0.3</v>
      </c>
      <c r="AF354" s="262">
        <v>0</v>
      </c>
      <c r="AG354" s="263" t="s">
        <v>3747</v>
      </c>
      <c r="AH354" s="161"/>
      <c r="AI354" s="89"/>
      <c r="AJ354" s="187" t="s">
        <v>2707</v>
      </c>
      <c r="AK354" s="85">
        <v>60</v>
      </c>
      <c r="AL354" s="85">
        <v>2020</v>
      </c>
      <c r="AM354" s="263" t="s">
        <v>3748</v>
      </c>
    </row>
    <row r="355" spans="1:43" s="98" customFormat="1" ht="97.9" customHeight="1" x14ac:dyDescent="0.25">
      <c r="A355" s="87" t="s">
        <v>1355</v>
      </c>
      <c r="B355" s="85" t="s">
        <v>2696</v>
      </c>
      <c r="C355" s="95" t="s">
        <v>748</v>
      </c>
      <c r="D355" s="95" t="s">
        <v>2648</v>
      </c>
      <c r="E355" s="85" t="s">
        <v>2727</v>
      </c>
      <c r="F355" s="95" t="s">
        <v>655</v>
      </c>
      <c r="G355" s="95" t="s">
        <v>3899</v>
      </c>
      <c r="H355" s="115"/>
      <c r="I355" s="95" t="s">
        <v>2709</v>
      </c>
      <c r="J355" s="95" t="s">
        <v>2728</v>
      </c>
      <c r="K355" s="95">
        <v>10</v>
      </c>
      <c r="L355" s="187" t="s">
        <v>2707</v>
      </c>
      <c r="M355" s="85"/>
      <c r="N355" s="85" t="s">
        <v>2722</v>
      </c>
      <c r="O355" s="161" t="s">
        <v>2729</v>
      </c>
      <c r="P355" s="95" t="s">
        <v>2730</v>
      </c>
      <c r="Q355" s="95" t="s">
        <v>2731</v>
      </c>
      <c r="R355" s="95" t="s">
        <v>2</v>
      </c>
      <c r="S355" s="95" t="s">
        <v>11</v>
      </c>
      <c r="T355" s="95" t="s">
        <v>938</v>
      </c>
      <c r="U355" s="95" t="s">
        <v>938</v>
      </c>
      <c r="V355" s="85" t="s">
        <v>2660</v>
      </c>
      <c r="W355" s="85" t="s">
        <v>2732</v>
      </c>
      <c r="X355" s="85" t="s">
        <v>2727</v>
      </c>
      <c r="Y355" s="317"/>
      <c r="Z355" s="188">
        <v>43783</v>
      </c>
      <c r="AA355" s="189">
        <v>43992</v>
      </c>
      <c r="AB355" s="218" t="s">
        <v>2705</v>
      </c>
      <c r="AC355" s="95" t="s">
        <v>2706</v>
      </c>
      <c r="AD355" s="262">
        <v>0.3</v>
      </c>
      <c r="AE355" s="446">
        <v>0.3</v>
      </c>
      <c r="AF355" s="262">
        <v>0</v>
      </c>
      <c r="AG355" s="263" t="s">
        <v>3747</v>
      </c>
      <c r="AH355" s="161"/>
      <c r="AI355" s="89"/>
      <c r="AJ355" s="187" t="s">
        <v>2707</v>
      </c>
      <c r="AK355" s="85">
        <v>60</v>
      </c>
      <c r="AL355" s="85">
        <v>2020</v>
      </c>
      <c r="AM355" s="263" t="s">
        <v>3748</v>
      </c>
    </row>
    <row r="356" spans="1:43" s="98" customFormat="1" ht="97.9" customHeight="1" x14ac:dyDescent="0.25">
      <c r="A356" s="87" t="s">
        <v>1355</v>
      </c>
      <c r="B356" s="85" t="s">
        <v>2696</v>
      </c>
      <c r="C356" s="95" t="s">
        <v>748</v>
      </c>
      <c r="D356" s="95" t="s">
        <v>2648</v>
      </c>
      <c r="E356" s="85" t="s">
        <v>2733</v>
      </c>
      <c r="F356" s="95" t="s">
        <v>655</v>
      </c>
      <c r="G356" s="95" t="s">
        <v>3899</v>
      </c>
      <c r="H356" s="115"/>
      <c r="I356" s="95" t="s">
        <v>2715</v>
      </c>
      <c r="J356" s="95" t="s">
        <v>2728</v>
      </c>
      <c r="K356" s="95">
        <v>20</v>
      </c>
      <c r="L356" s="187" t="s">
        <v>2707</v>
      </c>
      <c r="M356" s="85"/>
      <c r="N356" s="85" t="s">
        <v>2722</v>
      </c>
      <c r="O356" s="161" t="s">
        <v>2734</v>
      </c>
      <c r="P356" s="95" t="s">
        <v>2735</v>
      </c>
      <c r="Q356" s="95" t="s">
        <v>2736</v>
      </c>
      <c r="R356" s="95" t="s">
        <v>2</v>
      </c>
      <c r="S356" s="95" t="s">
        <v>11</v>
      </c>
      <c r="T356" s="95" t="s">
        <v>938</v>
      </c>
      <c r="U356" s="95" t="s">
        <v>938</v>
      </c>
      <c r="V356" s="85" t="s">
        <v>2660</v>
      </c>
      <c r="W356" s="85" t="s">
        <v>2737</v>
      </c>
      <c r="X356" s="85" t="s">
        <v>2733</v>
      </c>
      <c r="Y356" s="317"/>
      <c r="Z356" s="188">
        <v>43783</v>
      </c>
      <c r="AA356" s="189">
        <v>43992</v>
      </c>
      <c r="AB356" s="218" t="s">
        <v>2705</v>
      </c>
      <c r="AC356" s="95" t="s">
        <v>2706</v>
      </c>
      <c r="AD356" s="262">
        <v>0.3</v>
      </c>
      <c r="AE356" s="446">
        <v>0.3</v>
      </c>
      <c r="AF356" s="262">
        <v>0</v>
      </c>
      <c r="AG356" s="263" t="s">
        <v>3747</v>
      </c>
      <c r="AH356" s="161"/>
      <c r="AI356" s="89"/>
      <c r="AJ356" s="187" t="s">
        <v>2707</v>
      </c>
      <c r="AK356" s="85">
        <v>60</v>
      </c>
      <c r="AL356" s="85">
        <v>2020</v>
      </c>
      <c r="AM356" s="263" t="s">
        <v>3748</v>
      </c>
    </row>
    <row r="357" spans="1:43" s="98" customFormat="1" ht="111" customHeight="1" x14ac:dyDescent="0.25">
      <c r="A357" s="87" t="s">
        <v>1355</v>
      </c>
      <c r="B357" s="85" t="s">
        <v>2696</v>
      </c>
      <c r="C357" s="95" t="s">
        <v>748</v>
      </c>
      <c r="D357" s="95" t="s">
        <v>2648</v>
      </c>
      <c r="E357" s="85" t="s">
        <v>2738</v>
      </c>
      <c r="F357" s="95" t="s">
        <v>655</v>
      </c>
      <c r="G357" s="95" t="s">
        <v>3899</v>
      </c>
      <c r="H357" s="115">
        <v>269984959.19999999</v>
      </c>
      <c r="I357" s="95" t="s">
        <v>2651</v>
      </c>
      <c r="J357" s="208" t="s">
        <v>2698</v>
      </c>
      <c r="K357" s="95">
        <v>90</v>
      </c>
      <c r="L357" s="187" t="s">
        <v>2707</v>
      </c>
      <c r="M357" s="85"/>
      <c r="N357" s="85" t="s">
        <v>2739</v>
      </c>
      <c r="O357" s="161" t="s">
        <v>2740</v>
      </c>
      <c r="P357" s="95" t="s">
        <v>2741</v>
      </c>
      <c r="Q357" s="95" t="s">
        <v>2742</v>
      </c>
      <c r="R357" s="95" t="s">
        <v>2</v>
      </c>
      <c r="S357" s="95" t="s">
        <v>11</v>
      </c>
      <c r="T357" s="95" t="s">
        <v>938</v>
      </c>
      <c r="U357" s="95" t="s">
        <v>2743</v>
      </c>
      <c r="V357" s="85" t="s">
        <v>2660</v>
      </c>
      <c r="W357" s="85" t="s">
        <v>2744</v>
      </c>
      <c r="X357" s="85" t="s">
        <v>2738</v>
      </c>
      <c r="Y357" s="317">
        <v>269984959.19999999</v>
      </c>
      <c r="Z357" s="188">
        <v>43783</v>
      </c>
      <c r="AA357" s="189">
        <v>43992</v>
      </c>
      <c r="AB357" s="218" t="s">
        <v>2705</v>
      </c>
      <c r="AC357" s="95" t="s">
        <v>2745</v>
      </c>
      <c r="AD357" s="262">
        <v>0.3</v>
      </c>
      <c r="AE357" s="446">
        <v>0.3</v>
      </c>
      <c r="AF357" s="262">
        <v>0</v>
      </c>
      <c r="AG357" s="263" t="s">
        <v>3747</v>
      </c>
      <c r="AH357" s="161"/>
      <c r="AI357" s="89"/>
      <c r="AJ357" s="187" t="s">
        <v>2707</v>
      </c>
      <c r="AK357" s="85">
        <v>60</v>
      </c>
      <c r="AL357" s="85">
        <v>2020</v>
      </c>
      <c r="AM357" s="263" t="s">
        <v>3748</v>
      </c>
    </row>
    <row r="358" spans="1:43" s="98" customFormat="1" ht="111" customHeight="1" x14ac:dyDescent="0.25">
      <c r="A358" s="87" t="s">
        <v>1355</v>
      </c>
      <c r="B358" s="85" t="s">
        <v>2696</v>
      </c>
      <c r="C358" s="95" t="s">
        <v>748</v>
      </c>
      <c r="D358" s="95" t="s">
        <v>2648</v>
      </c>
      <c r="E358" s="85" t="s">
        <v>2746</v>
      </c>
      <c r="F358" s="95" t="s">
        <v>655</v>
      </c>
      <c r="G358" s="95" t="s">
        <v>3899</v>
      </c>
      <c r="H358" s="115"/>
      <c r="I358" s="95"/>
      <c r="J358" s="208" t="s">
        <v>2698</v>
      </c>
      <c r="K358" s="95">
        <v>159</v>
      </c>
      <c r="L358" s="187" t="s">
        <v>2707</v>
      </c>
      <c r="M358" s="85"/>
      <c r="N358" s="85" t="s">
        <v>2739</v>
      </c>
      <c r="O358" s="161" t="s">
        <v>2747</v>
      </c>
      <c r="P358" s="95" t="s">
        <v>2748</v>
      </c>
      <c r="Q358" s="95" t="s">
        <v>2749</v>
      </c>
      <c r="R358" s="95" t="s">
        <v>2</v>
      </c>
      <c r="S358" s="95" t="s">
        <v>11</v>
      </c>
      <c r="T358" s="95" t="s">
        <v>938</v>
      </c>
      <c r="U358" s="95" t="s">
        <v>2743</v>
      </c>
      <c r="V358" s="85" t="s">
        <v>2660</v>
      </c>
      <c r="W358" s="85" t="s">
        <v>2750</v>
      </c>
      <c r="X358" s="85" t="s">
        <v>2746</v>
      </c>
      <c r="Y358" s="317"/>
      <c r="Z358" s="188">
        <v>43783</v>
      </c>
      <c r="AA358" s="189">
        <v>43992</v>
      </c>
      <c r="AB358" s="218" t="s">
        <v>2705</v>
      </c>
      <c r="AC358" s="95" t="s">
        <v>2745</v>
      </c>
      <c r="AD358" s="262">
        <v>0.3</v>
      </c>
      <c r="AE358" s="446">
        <v>0.3</v>
      </c>
      <c r="AF358" s="262">
        <v>0</v>
      </c>
      <c r="AG358" s="263" t="s">
        <v>3747</v>
      </c>
      <c r="AH358" s="161"/>
      <c r="AI358" s="89"/>
      <c r="AJ358" s="187" t="s">
        <v>2707</v>
      </c>
      <c r="AK358" s="85">
        <v>60</v>
      </c>
      <c r="AL358" s="85">
        <v>2020</v>
      </c>
      <c r="AM358" s="263" t="s">
        <v>3748</v>
      </c>
    </row>
    <row r="359" spans="1:43" s="98" customFormat="1" ht="104.45" customHeight="1" x14ac:dyDescent="0.25">
      <c r="A359" s="87" t="s">
        <v>1355</v>
      </c>
      <c r="B359" s="85" t="s">
        <v>2696</v>
      </c>
      <c r="C359" s="95" t="s">
        <v>748</v>
      </c>
      <c r="D359" s="95" t="s">
        <v>2648</v>
      </c>
      <c r="E359" s="85" t="s">
        <v>2751</v>
      </c>
      <c r="F359" s="95" t="s">
        <v>655</v>
      </c>
      <c r="G359" s="95" t="s">
        <v>3899</v>
      </c>
      <c r="H359" s="115">
        <v>205830828.72</v>
      </c>
      <c r="I359" s="95" t="s">
        <v>2651</v>
      </c>
      <c r="J359" s="208" t="s">
        <v>2698</v>
      </c>
      <c r="K359" s="95"/>
      <c r="L359" s="187" t="s">
        <v>2707</v>
      </c>
      <c r="M359" s="85"/>
      <c r="N359" s="85" t="s">
        <v>2752</v>
      </c>
      <c r="O359" s="161" t="s">
        <v>2753</v>
      </c>
      <c r="P359" s="95" t="s">
        <v>2754</v>
      </c>
      <c r="Q359" s="95" t="s">
        <v>2755</v>
      </c>
      <c r="R359" s="95" t="s">
        <v>2</v>
      </c>
      <c r="S359" s="95" t="s">
        <v>11</v>
      </c>
      <c r="T359" s="95" t="s">
        <v>62</v>
      </c>
      <c r="U359" s="95" t="s">
        <v>2756</v>
      </c>
      <c r="V359" s="85" t="s">
        <v>2660</v>
      </c>
      <c r="W359" s="85" t="s">
        <v>2757</v>
      </c>
      <c r="X359" s="85" t="s">
        <v>2751</v>
      </c>
      <c r="Y359" s="317">
        <v>205830828.72</v>
      </c>
      <c r="Z359" s="188">
        <v>43783</v>
      </c>
      <c r="AA359" s="189">
        <v>43992</v>
      </c>
      <c r="AB359" s="218" t="s">
        <v>2705</v>
      </c>
      <c r="AC359" s="95" t="s">
        <v>2758</v>
      </c>
      <c r="AD359" s="262">
        <v>0.4</v>
      </c>
      <c r="AE359" s="446">
        <v>0.4</v>
      </c>
      <c r="AF359" s="262">
        <v>0</v>
      </c>
      <c r="AG359" s="263" t="s">
        <v>3749</v>
      </c>
      <c r="AH359" s="161"/>
      <c r="AI359" s="89"/>
      <c r="AJ359" s="187" t="s">
        <v>2707</v>
      </c>
      <c r="AK359" s="85">
        <v>60</v>
      </c>
      <c r="AL359" s="85">
        <v>2020</v>
      </c>
      <c r="AM359" s="263" t="s">
        <v>3748</v>
      </c>
    </row>
    <row r="360" spans="1:43" s="98" customFormat="1" ht="231" x14ac:dyDescent="0.25">
      <c r="A360" s="87" t="s">
        <v>1355</v>
      </c>
      <c r="B360" s="85" t="s">
        <v>2696</v>
      </c>
      <c r="C360" s="95" t="s">
        <v>748</v>
      </c>
      <c r="D360" s="95" t="s">
        <v>2648</v>
      </c>
      <c r="E360" s="85" t="s">
        <v>2759</v>
      </c>
      <c r="F360" s="95" t="s">
        <v>655</v>
      </c>
      <c r="G360" s="95" t="s">
        <v>3899</v>
      </c>
      <c r="H360" s="115"/>
      <c r="I360" s="95" t="s">
        <v>2709</v>
      </c>
      <c r="J360" s="208" t="s">
        <v>2698</v>
      </c>
      <c r="K360" s="95">
        <v>125</v>
      </c>
      <c r="L360" s="187" t="s">
        <v>2707</v>
      </c>
      <c r="M360" s="85"/>
      <c r="N360" s="85" t="s">
        <v>2752</v>
      </c>
      <c r="O360" s="161" t="s">
        <v>2760</v>
      </c>
      <c r="P360" s="95" t="s">
        <v>2761</v>
      </c>
      <c r="Q360" s="95" t="s">
        <v>2762</v>
      </c>
      <c r="R360" s="95"/>
      <c r="S360" s="95"/>
      <c r="T360" s="95"/>
      <c r="U360" s="95"/>
      <c r="V360" s="85" t="s">
        <v>2660</v>
      </c>
      <c r="W360" s="85" t="s">
        <v>2763</v>
      </c>
      <c r="X360" s="85" t="s">
        <v>2759</v>
      </c>
      <c r="Y360" s="317"/>
      <c r="Z360" s="188">
        <v>43783</v>
      </c>
      <c r="AA360" s="189">
        <v>43992</v>
      </c>
      <c r="AB360" s="218" t="s">
        <v>2705</v>
      </c>
      <c r="AC360" s="95" t="s">
        <v>2758</v>
      </c>
      <c r="AD360" s="262">
        <v>0.4</v>
      </c>
      <c r="AE360" s="446">
        <v>0.4</v>
      </c>
      <c r="AF360" s="262">
        <v>0</v>
      </c>
      <c r="AG360" s="263" t="s">
        <v>3749</v>
      </c>
      <c r="AH360" s="161"/>
      <c r="AI360" s="89"/>
      <c r="AJ360" s="187" t="s">
        <v>2707</v>
      </c>
      <c r="AK360" s="85">
        <v>60</v>
      </c>
      <c r="AL360" s="85">
        <v>2020</v>
      </c>
      <c r="AM360" s="263" t="s">
        <v>3748</v>
      </c>
    </row>
    <row r="361" spans="1:43" s="98" customFormat="1" ht="112.9" customHeight="1" x14ac:dyDescent="0.25">
      <c r="A361" s="87" t="s">
        <v>1355</v>
      </c>
      <c r="B361" s="85" t="s">
        <v>2696</v>
      </c>
      <c r="C361" s="95" t="s">
        <v>748</v>
      </c>
      <c r="D361" s="95" t="s">
        <v>2648</v>
      </c>
      <c r="E361" s="85" t="s">
        <v>2764</v>
      </c>
      <c r="F361" s="95" t="s">
        <v>655</v>
      </c>
      <c r="G361" s="95" t="s">
        <v>3899</v>
      </c>
      <c r="H361" s="115">
        <v>335334348</v>
      </c>
      <c r="I361" s="95" t="s">
        <v>2651</v>
      </c>
      <c r="J361" s="208" t="s">
        <v>2698</v>
      </c>
      <c r="K361" s="95">
        <v>190</v>
      </c>
      <c r="L361" s="187" t="s">
        <v>2707</v>
      </c>
      <c r="M361" s="85"/>
      <c r="N361" s="85" t="s">
        <v>2765</v>
      </c>
      <c r="O361" s="161" t="s">
        <v>2766</v>
      </c>
      <c r="P361" s="95" t="s">
        <v>2767</v>
      </c>
      <c r="Q361" s="95" t="s">
        <v>2768</v>
      </c>
      <c r="R361" s="95" t="s">
        <v>2</v>
      </c>
      <c r="S361" s="95" t="s">
        <v>11</v>
      </c>
      <c r="T361" s="95" t="s">
        <v>938</v>
      </c>
      <c r="U361" s="95" t="s">
        <v>938</v>
      </c>
      <c r="V361" s="85" t="s">
        <v>2660</v>
      </c>
      <c r="W361" s="85" t="s">
        <v>2769</v>
      </c>
      <c r="X361" s="85" t="s">
        <v>2764</v>
      </c>
      <c r="Y361" s="317">
        <v>335334348</v>
      </c>
      <c r="Z361" s="188">
        <v>43783</v>
      </c>
      <c r="AA361" s="189">
        <v>43992</v>
      </c>
      <c r="AB361" s="218" t="s">
        <v>2705</v>
      </c>
      <c r="AC361" s="95" t="s">
        <v>2770</v>
      </c>
      <c r="AD361" s="262">
        <v>0.15</v>
      </c>
      <c r="AE361" s="446">
        <v>0.15</v>
      </c>
      <c r="AF361" s="262">
        <v>0</v>
      </c>
      <c r="AG361" s="263" t="s">
        <v>3747</v>
      </c>
      <c r="AH361" s="161"/>
      <c r="AI361" s="89"/>
      <c r="AJ361" s="187" t="s">
        <v>2707</v>
      </c>
      <c r="AK361" s="85">
        <v>60</v>
      </c>
      <c r="AL361" s="85">
        <v>2020</v>
      </c>
      <c r="AM361" s="263" t="s">
        <v>3748</v>
      </c>
    </row>
    <row r="362" spans="1:43" s="98" customFormat="1" ht="104.45" customHeight="1" x14ac:dyDescent="0.25">
      <c r="A362" s="87" t="s">
        <v>1355</v>
      </c>
      <c r="B362" s="85" t="s">
        <v>2696</v>
      </c>
      <c r="C362" s="95" t="s">
        <v>748</v>
      </c>
      <c r="D362" s="95" t="s">
        <v>2648</v>
      </c>
      <c r="E362" s="85" t="s">
        <v>2771</v>
      </c>
      <c r="F362" s="95" t="s">
        <v>655</v>
      </c>
      <c r="G362" s="95" t="s">
        <v>3899</v>
      </c>
      <c r="H362" s="115"/>
      <c r="I362" s="95" t="s">
        <v>2709</v>
      </c>
      <c r="J362" s="208" t="s">
        <v>2698</v>
      </c>
      <c r="K362" s="95">
        <v>125</v>
      </c>
      <c r="L362" s="187" t="s">
        <v>2707</v>
      </c>
      <c r="M362" s="85"/>
      <c r="N362" s="85" t="s">
        <v>2765</v>
      </c>
      <c r="O362" s="161" t="s">
        <v>2772</v>
      </c>
      <c r="P362" s="95" t="s">
        <v>2773</v>
      </c>
      <c r="Q362" s="95" t="s">
        <v>2774</v>
      </c>
      <c r="R362" s="95"/>
      <c r="S362" s="95"/>
      <c r="T362" s="95"/>
      <c r="U362" s="95"/>
      <c r="V362" s="85" t="s">
        <v>2660</v>
      </c>
      <c r="W362" s="85" t="s">
        <v>2775</v>
      </c>
      <c r="X362" s="85" t="s">
        <v>2771</v>
      </c>
      <c r="Y362" s="317"/>
      <c r="Z362" s="188">
        <v>43783</v>
      </c>
      <c r="AA362" s="189">
        <v>43992</v>
      </c>
      <c r="AB362" s="218" t="s">
        <v>2705</v>
      </c>
      <c r="AC362" s="95" t="s">
        <v>2770</v>
      </c>
      <c r="AD362" s="262">
        <v>0.15</v>
      </c>
      <c r="AE362" s="446">
        <v>0.15</v>
      </c>
      <c r="AF362" s="262">
        <v>0</v>
      </c>
      <c r="AG362" s="263" t="s">
        <v>3747</v>
      </c>
      <c r="AH362" s="161"/>
      <c r="AI362" s="89"/>
      <c r="AJ362" s="187" t="s">
        <v>2707</v>
      </c>
      <c r="AK362" s="85">
        <v>60</v>
      </c>
      <c r="AL362" s="85">
        <v>2020</v>
      </c>
      <c r="AM362" s="263" t="s">
        <v>3748</v>
      </c>
      <c r="AN362" s="122"/>
      <c r="AO362" s="122"/>
      <c r="AP362" s="122"/>
      <c r="AQ362" s="122"/>
    </row>
    <row r="363" spans="1:43" ht="82.5" hidden="1" x14ac:dyDescent="0.25">
      <c r="A363" s="83" t="s">
        <v>1355</v>
      </c>
      <c r="B363" s="81" t="s">
        <v>2696</v>
      </c>
      <c r="C363" s="96" t="s">
        <v>748</v>
      </c>
      <c r="D363" s="96" t="s">
        <v>2648</v>
      </c>
      <c r="E363" s="81" t="s">
        <v>2776</v>
      </c>
      <c r="F363" s="83" t="s">
        <v>655</v>
      </c>
      <c r="G363" s="96" t="s">
        <v>3899</v>
      </c>
      <c r="H363" s="116">
        <v>9778500</v>
      </c>
      <c r="I363" s="96" t="s">
        <v>2715</v>
      </c>
      <c r="J363" s="96" t="s">
        <v>2777</v>
      </c>
      <c r="K363" s="83">
        <v>1</v>
      </c>
      <c r="L363" s="96" t="s">
        <v>2778</v>
      </c>
      <c r="M363" s="84"/>
      <c r="N363" s="96" t="s">
        <v>2779</v>
      </c>
      <c r="O363" s="162" t="s">
        <v>2780</v>
      </c>
      <c r="P363" s="83" t="s">
        <v>2781</v>
      </c>
      <c r="Q363" s="83"/>
      <c r="R363" s="83" t="s">
        <v>2</v>
      </c>
      <c r="S363" s="83" t="s">
        <v>11</v>
      </c>
      <c r="T363" s="96" t="s">
        <v>938</v>
      </c>
      <c r="U363" s="96" t="s">
        <v>938</v>
      </c>
      <c r="V363" s="81" t="s">
        <v>2660</v>
      </c>
      <c r="W363" s="84" t="s">
        <v>2782</v>
      </c>
      <c r="X363" s="81" t="s">
        <v>2776</v>
      </c>
      <c r="Y363" s="304">
        <v>9860000</v>
      </c>
      <c r="Z363" s="199">
        <v>43783</v>
      </c>
      <c r="AA363" s="82">
        <v>43992</v>
      </c>
      <c r="AB363" s="323" t="s">
        <v>2663</v>
      </c>
      <c r="AC363" s="96" t="s">
        <v>2783</v>
      </c>
      <c r="AD363" s="167">
        <v>1</v>
      </c>
      <c r="AE363" s="165">
        <v>1</v>
      </c>
      <c r="AF363" s="165">
        <v>0</v>
      </c>
      <c r="AG363" s="81" t="s">
        <v>3750</v>
      </c>
      <c r="AH363" s="162"/>
      <c r="AI363" s="84"/>
      <c r="AJ363" s="81" t="s">
        <v>2707</v>
      </c>
      <c r="AK363" s="83">
        <v>60</v>
      </c>
      <c r="AL363" s="83">
        <v>2020</v>
      </c>
      <c r="AM363" s="81" t="s">
        <v>3748</v>
      </c>
    </row>
    <row r="364" spans="1:43" ht="82.5" hidden="1" x14ac:dyDescent="0.25">
      <c r="A364" s="83" t="s">
        <v>1355</v>
      </c>
      <c r="B364" s="81" t="s">
        <v>2696</v>
      </c>
      <c r="C364" s="96" t="s">
        <v>748</v>
      </c>
      <c r="D364" s="96" t="s">
        <v>2648</v>
      </c>
      <c r="E364" s="81" t="s">
        <v>2784</v>
      </c>
      <c r="F364" s="83" t="s">
        <v>655</v>
      </c>
      <c r="G364" s="96" t="s">
        <v>3899</v>
      </c>
      <c r="H364" s="116"/>
      <c r="I364" s="96" t="s">
        <v>2785</v>
      </c>
      <c r="J364" s="96" t="s">
        <v>2777</v>
      </c>
      <c r="K364" s="83">
        <v>1</v>
      </c>
      <c r="L364" s="96" t="s">
        <v>2778</v>
      </c>
      <c r="M364" s="84"/>
      <c r="N364" s="96" t="s">
        <v>2779</v>
      </c>
      <c r="O364" s="162" t="s">
        <v>2786</v>
      </c>
      <c r="P364" s="83" t="s">
        <v>2787</v>
      </c>
      <c r="Q364" s="83"/>
      <c r="R364" s="83" t="s">
        <v>2</v>
      </c>
      <c r="S364" s="83" t="s">
        <v>11</v>
      </c>
      <c r="T364" s="96" t="s">
        <v>938</v>
      </c>
      <c r="U364" s="96" t="s">
        <v>938</v>
      </c>
      <c r="V364" s="81" t="s">
        <v>2660</v>
      </c>
      <c r="W364" s="84" t="s">
        <v>2788</v>
      </c>
      <c r="X364" s="81" t="s">
        <v>2784</v>
      </c>
      <c r="Y364" s="304"/>
      <c r="Z364" s="199">
        <v>43783</v>
      </c>
      <c r="AA364" s="82">
        <v>43992</v>
      </c>
      <c r="AB364" s="323" t="s">
        <v>2663</v>
      </c>
      <c r="AC364" s="96" t="s">
        <v>2783</v>
      </c>
      <c r="AD364" s="167">
        <v>1</v>
      </c>
      <c r="AE364" s="165">
        <v>1</v>
      </c>
      <c r="AF364" s="165">
        <v>0</v>
      </c>
      <c r="AG364" s="81" t="s">
        <v>3750</v>
      </c>
      <c r="AH364" s="162"/>
      <c r="AI364" s="84"/>
      <c r="AJ364" s="81" t="s">
        <v>2707</v>
      </c>
      <c r="AK364" s="83">
        <v>60</v>
      </c>
      <c r="AL364" s="83">
        <v>2020</v>
      </c>
      <c r="AM364" s="81" t="s">
        <v>3748</v>
      </c>
    </row>
    <row r="365" spans="1:43" ht="82.5" hidden="1" x14ac:dyDescent="0.25">
      <c r="A365" s="83" t="s">
        <v>1355</v>
      </c>
      <c r="B365" s="81" t="s">
        <v>2696</v>
      </c>
      <c r="C365" s="96" t="s">
        <v>748</v>
      </c>
      <c r="D365" s="96" t="s">
        <v>2648</v>
      </c>
      <c r="E365" s="81" t="s">
        <v>2789</v>
      </c>
      <c r="F365" s="83" t="s">
        <v>655</v>
      </c>
      <c r="G365" s="96" t="s">
        <v>3899</v>
      </c>
      <c r="H365" s="116"/>
      <c r="I365" s="96" t="s">
        <v>2790</v>
      </c>
      <c r="J365" s="96" t="s">
        <v>2777</v>
      </c>
      <c r="K365" s="83">
        <v>1</v>
      </c>
      <c r="L365" s="96" t="s">
        <v>2778</v>
      </c>
      <c r="M365" s="84"/>
      <c r="N365" s="96" t="s">
        <v>2779</v>
      </c>
      <c r="O365" s="162" t="s">
        <v>2791</v>
      </c>
      <c r="P365" s="83" t="s">
        <v>2792</v>
      </c>
      <c r="Q365" s="83"/>
      <c r="R365" s="83" t="s">
        <v>2</v>
      </c>
      <c r="S365" s="83" t="s">
        <v>11</v>
      </c>
      <c r="T365" s="96" t="s">
        <v>938</v>
      </c>
      <c r="U365" s="96" t="s">
        <v>938</v>
      </c>
      <c r="V365" s="81" t="s">
        <v>2660</v>
      </c>
      <c r="W365" s="84" t="s">
        <v>2793</v>
      </c>
      <c r="X365" s="81" t="s">
        <v>2789</v>
      </c>
      <c r="Y365" s="304"/>
      <c r="Z365" s="199">
        <v>43783</v>
      </c>
      <c r="AA365" s="82">
        <v>43992</v>
      </c>
      <c r="AB365" s="323" t="s">
        <v>2663</v>
      </c>
      <c r="AC365" s="96" t="s">
        <v>2783</v>
      </c>
      <c r="AD365" s="167">
        <v>1</v>
      </c>
      <c r="AE365" s="165">
        <v>1</v>
      </c>
      <c r="AF365" s="165">
        <v>0</v>
      </c>
      <c r="AG365" s="81" t="s">
        <v>3750</v>
      </c>
      <c r="AH365" s="162"/>
      <c r="AI365" s="84"/>
      <c r="AJ365" s="81" t="s">
        <v>2707</v>
      </c>
      <c r="AK365" s="83">
        <v>60</v>
      </c>
      <c r="AL365" s="83">
        <v>2020</v>
      </c>
      <c r="AM365" s="81" t="s">
        <v>3748</v>
      </c>
    </row>
    <row r="366" spans="1:43" ht="181.5" hidden="1" x14ac:dyDescent="0.25">
      <c r="A366" s="83">
        <v>387</v>
      </c>
      <c r="B366" s="81" t="s">
        <v>2647</v>
      </c>
      <c r="C366" s="96" t="s">
        <v>748</v>
      </c>
      <c r="D366" s="96" t="s">
        <v>2648</v>
      </c>
      <c r="E366" s="81" t="s">
        <v>2764</v>
      </c>
      <c r="F366" s="83" t="s">
        <v>655</v>
      </c>
      <c r="G366" s="96" t="s">
        <v>163</v>
      </c>
      <c r="H366" s="116">
        <v>270200004</v>
      </c>
      <c r="I366" s="96" t="s">
        <v>2053</v>
      </c>
      <c r="J366" s="96" t="s">
        <v>2794</v>
      </c>
      <c r="K366" s="83">
        <v>1</v>
      </c>
      <c r="L366" s="96" t="s">
        <v>2795</v>
      </c>
      <c r="M366" s="84"/>
      <c r="N366" s="96" t="s">
        <v>2796</v>
      </c>
      <c r="O366" s="162" t="s">
        <v>2780</v>
      </c>
      <c r="P366" s="83" t="s">
        <v>2781</v>
      </c>
      <c r="Q366" s="83" t="s">
        <v>2797</v>
      </c>
      <c r="R366" s="83" t="s">
        <v>2</v>
      </c>
      <c r="S366" s="83" t="s">
        <v>11</v>
      </c>
      <c r="T366" s="96" t="s">
        <v>61</v>
      </c>
      <c r="U366" s="96" t="s">
        <v>61</v>
      </c>
      <c r="V366" s="81" t="s">
        <v>2660</v>
      </c>
      <c r="W366" s="84" t="s">
        <v>2769</v>
      </c>
      <c r="X366" s="81" t="s">
        <v>2764</v>
      </c>
      <c r="Y366" s="304">
        <v>270200004</v>
      </c>
      <c r="Z366" s="199">
        <v>43783</v>
      </c>
      <c r="AA366" s="82">
        <v>43992</v>
      </c>
      <c r="AB366" s="323" t="s">
        <v>2705</v>
      </c>
      <c r="AC366" s="96" t="s">
        <v>2770</v>
      </c>
      <c r="AD366" s="167">
        <v>0.5</v>
      </c>
      <c r="AE366" s="165">
        <v>1</v>
      </c>
      <c r="AF366" s="165">
        <v>0</v>
      </c>
      <c r="AG366" s="81" t="s">
        <v>3751</v>
      </c>
      <c r="AH366" s="162"/>
      <c r="AI366" s="84"/>
      <c r="AJ366" s="81" t="s">
        <v>2707</v>
      </c>
      <c r="AK366" s="83">
        <v>60</v>
      </c>
      <c r="AL366" s="83">
        <v>2020</v>
      </c>
      <c r="AM366" s="81"/>
      <c r="AN366" s="98"/>
      <c r="AO366" s="98"/>
      <c r="AP366" s="98"/>
      <c r="AQ366" s="98"/>
    </row>
    <row r="367" spans="1:43" s="98" customFormat="1" ht="237.6" hidden="1" customHeight="1" x14ac:dyDescent="0.25">
      <c r="A367" s="264" t="s">
        <v>3752</v>
      </c>
      <c r="B367" s="265"/>
      <c r="C367" s="267" t="s">
        <v>748</v>
      </c>
      <c r="D367" s="267" t="s">
        <v>2800</v>
      </c>
      <c r="E367" s="267" t="s">
        <v>3753</v>
      </c>
      <c r="F367" s="290" t="s">
        <v>655</v>
      </c>
      <c r="G367" s="90" t="s">
        <v>163</v>
      </c>
      <c r="H367" s="268">
        <v>500000000</v>
      </c>
      <c r="I367" s="329" t="s">
        <v>3754</v>
      </c>
      <c r="J367" s="269" t="s">
        <v>3755</v>
      </c>
      <c r="K367" s="270"/>
      <c r="L367" s="267" t="s">
        <v>3753</v>
      </c>
      <c r="M367" s="271"/>
      <c r="N367" s="267" t="s">
        <v>1647</v>
      </c>
      <c r="O367" s="272" t="s">
        <v>3756</v>
      </c>
      <c r="P367" s="273" t="s">
        <v>3757</v>
      </c>
      <c r="Q367" s="274" t="s">
        <v>3758</v>
      </c>
      <c r="R367" s="266" t="s">
        <v>2</v>
      </c>
      <c r="S367" s="266" t="s">
        <v>11</v>
      </c>
      <c r="T367" s="266" t="s">
        <v>60</v>
      </c>
      <c r="U367" s="266" t="s">
        <v>60</v>
      </c>
      <c r="V367" s="267" t="s">
        <v>3759</v>
      </c>
      <c r="W367" s="267">
        <v>12</v>
      </c>
      <c r="X367" s="269" t="s">
        <v>3760</v>
      </c>
      <c r="Y367" s="318">
        <v>500000000</v>
      </c>
      <c r="Z367" s="297"/>
      <c r="AA367" s="275"/>
      <c r="AB367" s="327" t="s">
        <v>3761</v>
      </c>
      <c r="AC367" s="272"/>
      <c r="AD367" s="276">
        <v>0</v>
      </c>
      <c r="AE367" s="447">
        <v>0</v>
      </c>
      <c r="AF367" s="276">
        <v>0</v>
      </c>
      <c r="AG367" s="267" t="s">
        <v>3762</v>
      </c>
      <c r="AH367" s="280" t="s">
        <v>3763</v>
      </c>
      <c r="AI367" s="277"/>
      <c r="AJ367" s="269" t="s">
        <v>3764</v>
      </c>
      <c r="AK367" s="266">
        <v>45</v>
      </c>
      <c r="AL367" s="266" t="s">
        <v>1151</v>
      </c>
      <c r="AM367" s="267" t="s">
        <v>3763</v>
      </c>
    </row>
    <row r="368" spans="1:43" s="98" customFormat="1" ht="99" hidden="1" customHeight="1" x14ac:dyDescent="0.25">
      <c r="A368" s="278" t="s">
        <v>3765</v>
      </c>
      <c r="B368" s="279" t="s">
        <v>3766</v>
      </c>
      <c r="C368" s="280" t="s">
        <v>748</v>
      </c>
      <c r="D368" s="280" t="s">
        <v>2800</v>
      </c>
      <c r="E368" s="280" t="s">
        <v>3767</v>
      </c>
      <c r="F368" s="290" t="s">
        <v>655</v>
      </c>
      <c r="G368" s="163" t="s">
        <v>3899</v>
      </c>
      <c r="H368" s="281">
        <v>335872310.39999998</v>
      </c>
      <c r="I368" s="329" t="s">
        <v>3768</v>
      </c>
      <c r="J368" s="282" t="s">
        <v>3769</v>
      </c>
      <c r="K368" s="283"/>
      <c r="L368" s="282" t="s">
        <v>3770</v>
      </c>
      <c r="M368" s="273"/>
      <c r="N368" s="280" t="s">
        <v>1647</v>
      </c>
      <c r="O368" s="280" t="s">
        <v>3771</v>
      </c>
      <c r="P368" s="273" t="s">
        <v>3772</v>
      </c>
      <c r="Q368" s="274"/>
      <c r="R368" s="273" t="s">
        <v>2</v>
      </c>
      <c r="S368" s="273" t="s">
        <v>11</v>
      </c>
      <c r="T368" s="273" t="s">
        <v>938</v>
      </c>
      <c r="U368" s="273" t="s">
        <v>938</v>
      </c>
      <c r="V368" s="280" t="s">
        <v>3759</v>
      </c>
      <c r="W368" s="280">
        <v>13</v>
      </c>
      <c r="X368" s="280" t="s">
        <v>3767</v>
      </c>
      <c r="Y368" s="318">
        <v>335872310.39999998</v>
      </c>
      <c r="Z368" s="297">
        <v>44070</v>
      </c>
      <c r="AA368" s="284">
        <v>44136</v>
      </c>
      <c r="AB368" s="327" t="s">
        <v>3761</v>
      </c>
      <c r="AC368" s="272" t="s">
        <v>3773</v>
      </c>
      <c r="AD368" s="285">
        <v>0</v>
      </c>
      <c r="AE368" s="448">
        <v>0</v>
      </c>
      <c r="AF368" s="285">
        <v>0</v>
      </c>
      <c r="AG368" s="286" t="s">
        <v>3774</v>
      </c>
      <c r="AH368" s="280"/>
      <c r="AI368" s="277"/>
      <c r="AJ368" s="282" t="s">
        <v>3764</v>
      </c>
      <c r="AK368" s="273">
        <v>35</v>
      </c>
      <c r="AL368" s="273" t="s">
        <v>1151</v>
      </c>
      <c r="AM368" s="280"/>
    </row>
    <row r="369" spans="1:43" s="98" customFormat="1" ht="132" hidden="1" x14ac:dyDescent="0.25">
      <c r="A369" s="92">
        <v>387</v>
      </c>
      <c r="B369" s="163" t="s">
        <v>2798</v>
      </c>
      <c r="C369" s="97" t="s">
        <v>2799</v>
      </c>
      <c r="D369" s="97" t="s">
        <v>2800</v>
      </c>
      <c r="E369" s="163" t="s">
        <v>2801</v>
      </c>
      <c r="F369" s="97" t="s">
        <v>655</v>
      </c>
      <c r="G369" s="97" t="s">
        <v>163</v>
      </c>
      <c r="H369" s="120"/>
      <c r="I369" s="97" t="s">
        <v>3728</v>
      </c>
      <c r="J369" s="204" t="s">
        <v>2802</v>
      </c>
      <c r="K369" s="287"/>
      <c r="L369" s="163" t="s">
        <v>2803</v>
      </c>
      <c r="M369" s="174"/>
      <c r="N369" s="163" t="s">
        <v>1647</v>
      </c>
      <c r="O369" s="163" t="s">
        <v>2804</v>
      </c>
      <c r="P369" s="92" t="s">
        <v>2805</v>
      </c>
      <c r="Q369" s="92" t="s">
        <v>2806</v>
      </c>
      <c r="R369" s="92" t="s">
        <v>2</v>
      </c>
      <c r="S369" s="92" t="s">
        <v>11</v>
      </c>
      <c r="T369" s="97" t="s">
        <v>2807</v>
      </c>
      <c r="U369" s="97" t="s">
        <v>2808</v>
      </c>
      <c r="V369" s="163" t="s">
        <v>2809</v>
      </c>
      <c r="W369" s="163" t="s">
        <v>2798</v>
      </c>
      <c r="X369" s="163" t="s">
        <v>2801</v>
      </c>
      <c r="Y369" s="118"/>
      <c r="Z369" s="298" t="s">
        <v>2810</v>
      </c>
      <c r="AA369" s="288" t="s">
        <v>2811</v>
      </c>
      <c r="AB369" s="225" t="s">
        <v>2812</v>
      </c>
      <c r="AC369" s="97" t="s">
        <v>2813</v>
      </c>
      <c r="AD369" s="169"/>
      <c r="AE369" s="169" t="s">
        <v>2814</v>
      </c>
      <c r="AF369" s="169" t="s">
        <v>2815</v>
      </c>
      <c r="AG369" s="163" t="s">
        <v>2816</v>
      </c>
      <c r="AH369" s="163" t="s">
        <v>2817</v>
      </c>
      <c r="AI369" s="94"/>
      <c r="AJ369" s="175" t="s">
        <v>2818</v>
      </c>
      <c r="AK369" s="174">
        <v>7</v>
      </c>
      <c r="AL369" s="174">
        <v>2020</v>
      </c>
      <c r="AM369" s="163" t="s">
        <v>2819</v>
      </c>
    </row>
    <row r="370" spans="1:43" s="98" customFormat="1" ht="165" hidden="1" x14ac:dyDescent="0.25">
      <c r="A370" s="97">
        <v>218</v>
      </c>
      <c r="B370" s="90" t="s">
        <v>2820</v>
      </c>
      <c r="C370" s="97" t="s">
        <v>2821</v>
      </c>
      <c r="D370" s="97" t="s">
        <v>2822</v>
      </c>
      <c r="E370" s="97" t="s">
        <v>2823</v>
      </c>
      <c r="F370" s="97" t="s">
        <v>2824</v>
      </c>
      <c r="G370" s="97" t="s">
        <v>163</v>
      </c>
      <c r="H370" s="107">
        <v>12000000000</v>
      </c>
      <c r="I370" s="97" t="s">
        <v>2825</v>
      </c>
      <c r="J370" s="97" t="s">
        <v>2826</v>
      </c>
      <c r="K370" s="97"/>
      <c r="L370" s="97" t="s">
        <v>2826</v>
      </c>
      <c r="M370" s="97"/>
      <c r="N370" s="97" t="s">
        <v>2827</v>
      </c>
      <c r="O370" s="163" t="s">
        <v>1531</v>
      </c>
      <c r="P370" s="92"/>
      <c r="Q370" s="92"/>
      <c r="R370" s="97" t="s">
        <v>2828</v>
      </c>
      <c r="S370" s="97" t="s">
        <v>2829</v>
      </c>
      <c r="T370" s="92"/>
      <c r="U370" s="97"/>
      <c r="V370" s="97" t="s">
        <v>2830</v>
      </c>
      <c r="W370" s="90"/>
      <c r="X370" s="97" t="s">
        <v>2823</v>
      </c>
      <c r="Y370" s="118"/>
      <c r="Z370" s="92"/>
      <c r="AA370" s="94"/>
      <c r="AB370" s="225"/>
      <c r="AC370" s="97"/>
      <c r="AD370" s="169"/>
      <c r="AE370" s="166"/>
      <c r="AF370" s="166"/>
      <c r="AG370" s="94"/>
      <c r="AH370" s="163"/>
      <c r="AI370" s="94"/>
      <c r="AJ370" s="175" t="s">
        <v>2831</v>
      </c>
      <c r="AK370" s="92">
        <v>50</v>
      </c>
      <c r="AL370" s="97"/>
      <c r="AM370" s="97" t="s">
        <v>2832</v>
      </c>
    </row>
    <row r="371" spans="1:43" s="98" customFormat="1" ht="82.5" hidden="1" x14ac:dyDescent="0.25">
      <c r="A371" s="92">
        <v>218</v>
      </c>
      <c r="B371" s="90" t="s">
        <v>2833</v>
      </c>
      <c r="C371" s="97" t="s">
        <v>2821</v>
      </c>
      <c r="D371" s="97" t="s">
        <v>2822</v>
      </c>
      <c r="E371" s="97" t="s">
        <v>2834</v>
      </c>
      <c r="F371" s="97" t="s">
        <v>655</v>
      </c>
      <c r="G371" s="97" t="s">
        <v>163</v>
      </c>
      <c r="H371" s="107">
        <v>13400000000</v>
      </c>
      <c r="I371" s="97" t="s">
        <v>2835</v>
      </c>
      <c r="J371" s="97" t="s">
        <v>1647</v>
      </c>
      <c r="K371" s="97"/>
      <c r="L371" s="97" t="s">
        <v>1647</v>
      </c>
      <c r="M371" s="97"/>
      <c r="N371" s="97" t="s">
        <v>1647</v>
      </c>
      <c r="O371" s="163" t="s">
        <v>1531</v>
      </c>
      <c r="P371" s="92"/>
      <c r="Q371" s="92"/>
      <c r="R371" s="97" t="s">
        <v>2836</v>
      </c>
      <c r="S371" s="97" t="s">
        <v>2837</v>
      </c>
      <c r="T371" s="92"/>
      <c r="U371" s="97"/>
      <c r="V371" s="97" t="s">
        <v>2838</v>
      </c>
      <c r="W371" s="90"/>
      <c r="X371" s="97" t="s">
        <v>2834</v>
      </c>
      <c r="Y371" s="118"/>
      <c r="Z371" s="92"/>
      <c r="AA371" s="94"/>
      <c r="AB371" s="225"/>
      <c r="AC371" s="97"/>
      <c r="AD371" s="169"/>
      <c r="AE371" s="166"/>
      <c r="AF371" s="166"/>
      <c r="AG371" s="94"/>
      <c r="AH371" s="163"/>
      <c r="AI371" s="94"/>
      <c r="AJ371" s="175" t="s">
        <v>2839</v>
      </c>
      <c r="AK371" s="92">
        <v>100</v>
      </c>
      <c r="AL371" s="97"/>
      <c r="AM371" s="97" t="s">
        <v>2832</v>
      </c>
    </row>
    <row r="372" spans="1:43" s="98" customFormat="1" ht="82.5" hidden="1" x14ac:dyDescent="0.25">
      <c r="A372" s="92">
        <v>218</v>
      </c>
      <c r="B372" s="90" t="s">
        <v>2840</v>
      </c>
      <c r="C372" s="97" t="s">
        <v>2821</v>
      </c>
      <c r="D372" s="97" t="s">
        <v>2822</v>
      </c>
      <c r="E372" s="97" t="s">
        <v>2841</v>
      </c>
      <c r="F372" s="97" t="s">
        <v>2842</v>
      </c>
      <c r="G372" s="97" t="s">
        <v>163</v>
      </c>
      <c r="H372" s="107">
        <v>805000000</v>
      </c>
      <c r="I372" s="97" t="s">
        <v>2835</v>
      </c>
      <c r="J372" s="97" t="s">
        <v>1647</v>
      </c>
      <c r="K372" s="92"/>
      <c r="L372" s="97" t="s">
        <v>1647</v>
      </c>
      <c r="M372" s="94"/>
      <c r="N372" s="97" t="s">
        <v>1647</v>
      </c>
      <c r="O372" s="163" t="s">
        <v>1531</v>
      </c>
      <c r="P372" s="92"/>
      <c r="Q372" s="92"/>
      <c r="R372" s="97" t="s">
        <v>2836</v>
      </c>
      <c r="S372" s="97" t="s">
        <v>2837</v>
      </c>
      <c r="T372" s="92"/>
      <c r="U372" s="97"/>
      <c r="V372" s="97" t="s">
        <v>2843</v>
      </c>
      <c r="W372" s="90"/>
      <c r="X372" s="97" t="s">
        <v>2841</v>
      </c>
      <c r="Y372" s="118"/>
      <c r="Z372" s="92"/>
      <c r="AA372" s="94"/>
      <c r="AB372" s="225"/>
      <c r="AC372" s="97"/>
      <c r="AD372" s="169"/>
      <c r="AE372" s="166"/>
      <c r="AF372" s="166"/>
      <c r="AG372" s="94"/>
      <c r="AH372" s="163"/>
      <c r="AI372" s="94"/>
      <c r="AJ372" s="175" t="s">
        <v>2839</v>
      </c>
      <c r="AK372" s="92">
        <v>100</v>
      </c>
      <c r="AL372" s="94"/>
      <c r="AM372" s="97" t="s">
        <v>2832</v>
      </c>
    </row>
    <row r="373" spans="1:43" s="98" customFormat="1" ht="82.5" hidden="1" x14ac:dyDescent="0.25">
      <c r="A373" s="92">
        <v>389</v>
      </c>
      <c r="B373" s="90" t="s">
        <v>2844</v>
      </c>
      <c r="C373" s="97" t="s">
        <v>2821</v>
      </c>
      <c r="D373" s="97" t="s">
        <v>2822</v>
      </c>
      <c r="E373" s="97" t="s">
        <v>2845</v>
      </c>
      <c r="F373" s="97" t="s">
        <v>2846</v>
      </c>
      <c r="G373" s="97" t="s">
        <v>163</v>
      </c>
      <c r="H373" s="107" t="s">
        <v>2847</v>
      </c>
      <c r="I373" s="97" t="s">
        <v>2825</v>
      </c>
      <c r="J373" s="97" t="s">
        <v>2848</v>
      </c>
      <c r="K373" s="92"/>
      <c r="L373" s="97" t="s">
        <v>2848</v>
      </c>
      <c r="M373" s="92"/>
      <c r="N373" s="97" t="s">
        <v>2848</v>
      </c>
      <c r="O373" s="163" t="s">
        <v>1531</v>
      </c>
      <c r="P373" s="92"/>
      <c r="Q373" s="92"/>
      <c r="R373" s="97" t="s">
        <v>2836</v>
      </c>
      <c r="S373" s="97" t="s">
        <v>2837</v>
      </c>
      <c r="T373" s="92"/>
      <c r="U373" s="97"/>
      <c r="V373" s="97" t="s">
        <v>2843</v>
      </c>
      <c r="W373" s="90"/>
      <c r="X373" s="97" t="s">
        <v>2845</v>
      </c>
      <c r="Y373" s="118"/>
      <c r="Z373" s="92"/>
      <c r="AA373" s="94"/>
      <c r="AB373" s="225"/>
      <c r="AC373" s="97"/>
      <c r="AD373" s="169"/>
      <c r="AE373" s="166">
        <v>0</v>
      </c>
      <c r="AF373" s="166">
        <v>0</v>
      </c>
      <c r="AG373" s="97" t="s">
        <v>2849</v>
      </c>
      <c r="AH373" s="163"/>
      <c r="AI373" s="94"/>
      <c r="AJ373" s="175" t="s">
        <v>2850</v>
      </c>
      <c r="AK373" s="92">
        <v>50</v>
      </c>
      <c r="AL373" s="94"/>
      <c r="AM373" s="97" t="s">
        <v>2851</v>
      </c>
    </row>
    <row r="374" spans="1:43" s="98" customFormat="1" ht="66" hidden="1" x14ac:dyDescent="0.25">
      <c r="A374" s="92">
        <v>387</v>
      </c>
      <c r="B374" s="90" t="s">
        <v>2852</v>
      </c>
      <c r="C374" s="97" t="s">
        <v>2821</v>
      </c>
      <c r="D374" s="97" t="s">
        <v>2822</v>
      </c>
      <c r="E374" s="97" t="s">
        <v>2853</v>
      </c>
      <c r="F374" s="97" t="s">
        <v>655</v>
      </c>
      <c r="G374" s="97" t="s">
        <v>163</v>
      </c>
      <c r="H374" s="107" t="s">
        <v>2854</v>
      </c>
      <c r="I374" s="97" t="s">
        <v>2825</v>
      </c>
      <c r="J374" s="97" t="s">
        <v>2855</v>
      </c>
      <c r="K374" s="92"/>
      <c r="L374" s="97" t="s">
        <v>2855</v>
      </c>
      <c r="M374" s="94"/>
      <c r="N374" s="97" t="s">
        <v>2855</v>
      </c>
      <c r="O374" s="163" t="s">
        <v>1531</v>
      </c>
      <c r="P374" s="92"/>
      <c r="Q374" s="92"/>
      <c r="R374" s="97" t="s">
        <v>3</v>
      </c>
      <c r="S374" s="97" t="s">
        <v>13</v>
      </c>
      <c r="T374" s="92"/>
      <c r="U374" s="97"/>
      <c r="V374" s="97" t="s">
        <v>2856</v>
      </c>
      <c r="W374" s="90"/>
      <c r="X374" s="97" t="s">
        <v>2857</v>
      </c>
      <c r="Y374" s="118">
        <v>889075000</v>
      </c>
      <c r="Z374" s="92"/>
      <c r="AA374" s="94"/>
      <c r="AB374" s="225"/>
      <c r="AC374" s="97" t="s">
        <v>1520</v>
      </c>
      <c r="AD374" s="169"/>
      <c r="AE374" s="166">
        <v>0</v>
      </c>
      <c r="AF374" s="166">
        <v>0</v>
      </c>
      <c r="AG374" s="97" t="s">
        <v>2858</v>
      </c>
      <c r="AH374" s="163"/>
      <c r="AI374" s="94"/>
      <c r="AJ374" s="175" t="s">
        <v>2850</v>
      </c>
      <c r="AK374" s="92">
        <v>50</v>
      </c>
      <c r="AL374" s="94"/>
      <c r="AM374" s="97" t="s">
        <v>2851</v>
      </c>
      <c r="AN374" s="122"/>
      <c r="AO374" s="122"/>
      <c r="AP374" s="122"/>
      <c r="AQ374" s="122"/>
    </row>
    <row r="375" spans="1:43" ht="153" hidden="1" customHeight="1" x14ac:dyDescent="0.25">
      <c r="A375" s="96" t="s">
        <v>1355</v>
      </c>
      <c r="B375" s="96" t="s">
        <v>2137</v>
      </c>
      <c r="C375" s="96" t="s">
        <v>748</v>
      </c>
      <c r="D375" s="96" t="s">
        <v>2859</v>
      </c>
      <c r="E375" s="96" t="s">
        <v>2860</v>
      </c>
      <c r="F375" s="96" t="s">
        <v>655</v>
      </c>
      <c r="G375" s="96" t="s">
        <v>3899</v>
      </c>
      <c r="H375" s="116">
        <v>86000000</v>
      </c>
      <c r="I375" s="96" t="s">
        <v>2861</v>
      </c>
      <c r="J375" s="96" t="s">
        <v>3729</v>
      </c>
      <c r="K375" s="96" t="s">
        <v>3730</v>
      </c>
      <c r="L375" s="162" t="s">
        <v>3729</v>
      </c>
      <c r="M375" s="96"/>
      <c r="N375" s="162" t="s">
        <v>3729</v>
      </c>
      <c r="O375" s="162" t="s">
        <v>2862</v>
      </c>
      <c r="P375" s="96" t="s">
        <v>2863</v>
      </c>
      <c r="Q375" s="96" t="s">
        <v>2864</v>
      </c>
      <c r="R375" s="96" t="s">
        <v>4</v>
      </c>
      <c r="S375" s="96" t="s">
        <v>2144</v>
      </c>
      <c r="T375" s="96" t="s">
        <v>2865</v>
      </c>
      <c r="U375" s="96" t="s">
        <v>2866</v>
      </c>
      <c r="V375" s="81" t="s">
        <v>2867</v>
      </c>
      <c r="W375" s="96" t="s">
        <v>2868</v>
      </c>
      <c r="X375" s="96" t="s">
        <v>2869</v>
      </c>
      <c r="Y375" s="300">
        <v>70209378</v>
      </c>
      <c r="Z375" s="96">
        <v>2019</v>
      </c>
      <c r="AA375" s="180">
        <v>43983</v>
      </c>
      <c r="AB375" s="325" t="s">
        <v>2870</v>
      </c>
      <c r="AC375" s="96" t="s">
        <v>2871</v>
      </c>
      <c r="AD375" s="167">
        <v>1</v>
      </c>
      <c r="AE375" s="167">
        <v>1</v>
      </c>
      <c r="AF375" s="167">
        <v>0.75</v>
      </c>
      <c r="AG375" s="96" t="s">
        <v>3374</v>
      </c>
      <c r="AH375" s="162" t="s">
        <v>3374</v>
      </c>
      <c r="AI375" s="84"/>
      <c r="AJ375" s="162" t="s">
        <v>2153</v>
      </c>
      <c r="AK375" s="96">
        <v>50</v>
      </c>
      <c r="AL375" s="96">
        <v>2020</v>
      </c>
      <c r="AM375" s="96"/>
    </row>
    <row r="376" spans="1:43" ht="153" hidden="1" customHeight="1" x14ac:dyDescent="0.25">
      <c r="A376" s="96" t="s">
        <v>1355</v>
      </c>
      <c r="B376" s="96" t="s">
        <v>2137</v>
      </c>
      <c r="C376" s="96" t="s">
        <v>748</v>
      </c>
      <c r="D376" s="96" t="s">
        <v>2859</v>
      </c>
      <c r="E376" s="96" t="s">
        <v>2138</v>
      </c>
      <c r="F376" s="96" t="s">
        <v>655</v>
      </c>
      <c r="G376" s="96" t="s">
        <v>3899</v>
      </c>
      <c r="H376" s="116">
        <v>137000000</v>
      </c>
      <c r="I376" s="96" t="s">
        <v>2861</v>
      </c>
      <c r="J376" s="96" t="s">
        <v>2872</v>
      </c>
      <c r="K376" s="96" t="s">
        <v>2873</v>
      </c>
      <c r="L376" s="162" t="s">
        <v>2872</v>
      </c>
      <c r="M376" s="96"/>
      <c r="N376" s="162" t="s">
        <v>2872</v>
      </c>
      <c r="O376" s="162" t="s">
        <v>2874</v>
      </c>
      <c r="P376" s="96" t="s">
        <v>2875</v>
      </c>
      <c r="Q376" s="96" t="s">
        <v>2876</v>
      </c>
      <c r="R376" s="96" t="s">
        <v>4</v>
      </c>
      <c r="S376" s="96" t="s">
        <v>2144</v>
      </c>
      <c r="T376" s="96" t="s">
        <v>94</v>
      </c>
      <c r="U376" s="96" t="s">
        <v>2877</v>
      </c>
      <c r="V376" s="81" t="s">
        <v>2878</v>
      </c>
      <c r="W376" s="96" t="s">
        <v>2879</v>
      </c>
      <c r="X376" s="96" t="s">
        <v>2880</v>
      </c>
      <c r="Y376" s="300">
        <v>127929000</v>
      </c>
      <c r="Z376" s="96">
        <v>2019</v>
      </c>
      <c r="AA376" s="180">
        <v>44061</v>
      </c>
      <c r="AB376" s="325" t="s">
        <v>2151</v>
      </c>
      <c r="AC376" s="96" t="s">
        <v>2152</v>
      </c>
      <c r="AD376" s="167">
        <v>1</v>
      </c>
      <c r="AE376" s="167">
        <v>1</v>
      </c>
      <c r="AF376" s="167">
        <v>0</v>
      </c>
      <c r="AG376" s="96" t="s">
        <v>991</v>
      </c>
      <c r="AH376" s="162" t="s">
        <v>991</v>
      </c>
      <c r="AI376" s="84"/>
      <c r="AJ376" s="162" t="s">
        <v>2153</v>
      </c>
      <c r="AK376" s="96">
        <v>25</v>
      </c>
      <c r="AL376" s="96">
        <v>2020</v>
      </c>
      <c r="AM376" s="96" t="s">
        <v>3375</v>
      </c>
    </row>
    <row r="377" spans="1:43" ht="148.5" x14ac:dyDescent="0.25">
      <c r="A377" s="95" t="s">
        <v>1355</v>
      </c>
      <c r="B377" s="95" t="s">
        <v>2137</v>
      </c>
      <c r="C377" s="95" t="s">
        <v>748</v>
      </c>
      <c r="D377" s="95" t="s">
        <v>2859</v>
      </c>
      <c r="E377" s="95" t="s">
        <v>2138</v>
      </c>
      <c r="F377" s="95" t="s">
        <v>655</v>
      </c>
      <c r="G377" s="95" t="s">
        <v>3899</v>
      </c>
      <c r="H377" s="113"/>
      <c r="I377" s="95" t="s">
        <v>2861</v>
      </c>
      <c r="J377" s="95" t="s">
        <v>2881</v>
      </c>
      <c r="K377" s="95" t="s">
        <v>2882</v>
      </c>
      <c r="L377" s="161" t="s">
        <v>2881</v>
      </c>
      <c r="M377" s="95"/>
      <c r="N377" s="161" t="s">
        <v>2881</v>
      </c>
      <c r="O377" s="161" t="s">
        <v>2883</v>
      </c>
      <c r="P377" s="95" t="s">
        <v>2875</v>
      </c>
      <c r="Q377" s="95" t="s">
        <v>2876</v>
      </c>
      <c r="R377" s="95" t="s">
        <v>4</v>
      </c>
      <c r="S377" s="95" t="s">
        <v>2144</v>
      </c>
      <c r="T377" s="95" t="s">
        <v>94</v>
      </c>
      <c r="U377" s="95" t="s">
        <v>2877</v>
      </c>
      <c r="V377" s="85" t="s">
        <v>2878</v>
      </c>
      <c r="W377" s="95" t="s">
        <v>2884</v>
      </c>
      <c r="X377" s="95" t="s">
        <v>2885</v>
      </c>
      <c r="Y377" s="299">
        <v>53795000</v>
      </c>
      <c r="Z377" s="95">
        <v>2019</v>
      </c>
      <c r="AA377" s="178">
        <v>44061</v>
      </c>
      <c r="AB377" s="218" t="s">
        <v>2151</v>
      </c>
      <c r="AC377" s="95" t="s">
        <v>2886</v>
      </c>
      <c r="AD377" s="168">
        <v>0.7</v>
      </c>
      <c r="AE377" s="168">
        <v>0.65</v>
      </c>
      <c r="AF377" s="168">
        <v>0</v>
      </c>
      <c r="AG377" s="95" t="s">
        <v>991</v>
      </c>
      <c r="AH377" s="161" t="s">
        <v>991</v>
      </c>
      <c r="AI377" s="89"/>
      <c r="AJ377" s="161" t="s">
        <v>2153</v>
      </c>
      <c r="AK377" s="95">
        <v>60</v>
      </c>
      <c r="AL377" s="95">
        <v>2020</v>
      </c>
      <c r="AM377" s="95" t="s">
        <v>3375</v>
      </c>
    </row>
    <row r="378" spans="1:43" ht="153" hidden="1" customHeight="1" x14ac:dyDescent="0.25">
      <c r="A378" s="96" t="s">
        <v>1355</v>
      </c>
      <c r="B378" s="96" t="s">
        <v>2137</v>
      </c>
      <c r="C378" s="96" t="s">
        <v>748</v>
      </c>
      <c r="D378" s="96" t="s">
        <v>2859</v>
      </c>
      <c r="E378" s="96" t="s">
        <v>2138</v>
      </c>
      <c r="F378" s="96" t="s">
        <v>655</v>
      </c>
      <c r="G378" s="96" t="s">
        <v>3899</v>
      </c>
      <c r="H378" s="116">
        <v>77000000</v>
      </c>
      <c r="I378" s="96" t="s">
        <v>2861</v>
      </c>
      <c r="J378" s="96" t="s">
        <v>2887</v>
      </c>
      <c r="K378" s="96" t="s">
        <v>2888</v>
      </c>
      <c r="L378" s="162" t="s">
        <v>2887</v>
      </c>
      <c r="M378" s="96"/>
      <c r="N378" s="162" t="s">
        <v>2887</v>
      </c>
      <c r="O378" s="162" t="s">
        <v>2889</v>
      </c>
      <c r="P378" s="96" t="s">
        <v>2890</v>
      </c>
      <c r="Q378" s="96" t="s">
        <v>2875</v>
      </c>
      <c r="R378" s="96" t="s">
        <v>4</v>
      </c>
      <c r="S378" s="96" t="s">
        <v>2144</v>
      </c>
      <c r="T378" s="96" t="s">
        <v>93</v>
      </c>
      <c r="U378" s="96" t="s">
        <v>2891</v>
      </c>
      <c r="V378" s="81" t="s">
        <v>2878</v>
      </c>
      <c r="W378" s="96" t="s">
        <v>2892</v>
      </c>
      <c r="X378" s="96" t="s">
        <v>2893</v>
      </c>
      <c r="Y378" s="300">
        <v>69953000</v>
      </c>
      <c r="Z378" s="96">
        <v>2019</v>
      </c>
      <c r="AA378" s="180">
        <v>44061</v>
      </c>
      <c r="AB378" s="325" t="s">
        <v>2151</v>
      </c>
      <c r="AC378" s="96" t="s">
        <v>2894</v>
      </c>
      <c r="AD378" s="167">
        <v>1</v>
      </c>
      <c r="AE378" s="167">
        <v>1</v>
      </c>
      <c r="AF378" s="167">
        <v>0</v>
      </c>
      <c r="AG378" s="96" t="s">
        <v>3372</v>
      </c>
      <c r="AH378" s="162" t="s">
        <v>3927</v>
      </c>
      <c r="AI378" s="84"/>
      <c r="AJ378" s="162" t="s">
        <v>2153</v>
      </c>
      <c r="AK378" s="96">
        <v>50</v>
      </c>
      <c r="AL378" s="96">
        <v>2020</v>
      </c>
      <c r="AM378" s="96"/>
    </row>
    <row r="379" spans="1:43" ht="82.5" hidden="1" x14ac:dyDescent="0.25">
      <c r="A379" s="96" t="s">
        <v>1355</v>
      </c>
      <c r="B379" s="96" t="s">
        <v>2137</v>
      </c>
      <c r="C379" s="96" t="s">
        <v>748</v>
      </c>
      <c r="D379" s="96" t="s">
        <v>2859</v>
      </c>
      <c r="E379" s="96" t="s">
        <v>2860</v>
      </c>
      <c r="F379" s="96" t="s">
        <v>655</v>
      </c>
      <c r="G379" s="96" t="s">
        <v>3899</v>
      </c>
      <c r="H379" s="116">
        <v>96000000</v>
      </c>
      <c r="I379" s="96" t="s">
        <v>2861</v>
      </c>
      <c r="J379" s="96" t="s">
        <v>3731</v>
      </c>
      <c r="K379" s="96" t="s">
        <v>3732</v>
      </c>
      <c r="L379" s="162" t="s">
        <v>3731</v>
      </c>
      <c r="M379" s="96"/>
      <c r="N379" s="162" t="s">
        <v>3731</v>
      </c>
      <c r="O379" s="162" t="s">
        <v>2895</v>
      </c>
      <c r="P379" s="96" t="s">
        <v>2896</v>
      </c>
      <c r="Q379" s="96" t="s">
        <v>2897</v>
      </c>
      <c r="R379" s="96" t="s">
        <v>4</v>
      </c>
      <c r="S379" s="96" t="s">
        <v>2144</v>
      </c>
      <c r="T379" s="96" t="s">
        <v>2865</v>
      </c>
      <c r="U379" s="96" t="s">
        <v>2898</v>
      </c>
      <c r="V379" s="81" t="s">
        <v>2878</v>
      </c>
      <c r="W379" s="96" t="s">
        <v>2899</v>
      </c>
      <c r="X379" s="96" t="s">
        <v>2900</v>
      </c>
      <c r="Y379" s="300">
        <v>110838000</v>
      </c>
      <c r="Z379" s="96">
        <v>2019</v>
      </c>
      <c r="AA379" s="180">
        <v>44061</v>
      </c>
      <c r="AB379" s="325" t="s">
        <v>2870</v>
      </c>
      <c r="AC379" s="96" t="s">
        <v>2901</v>
      </c>
      <c r="AD379" s="167">
        <v>1</v>
      </c>
      <c r="AE379" s="167">
        <v>1</v>
      </c>
      <c r="AF379" s="167">
        <v>0</v>
      </c>
      <c r="AG379" s="96" t="s">
        <v>991</v>
      </c>
      <c r="AH379" s="162" t="s">
        <v>3927</v>
      </c>
      <c r="AI379" s="84"/>
      <c r="AJ379" s="162" t="s">
        <v>2902</v>
      </c>
      <c r="AK379" s="96">
        <v>50</v>
      </c>
      <c r="AL379" s="96">
        <v>2020</v>
      </c>
      <c r="AM379" s="96"/>
    </row>
    <row r="380" spans="1:43" ht="409.5" x14ac:dyDescent="0.25">
      <c r="A380" s="95" t="s">
        <v>1355</v>
      </c>
      <c r="B380" s="95" t="s">
        <v>2137</v>
      </c>
      <c r="C380" s="95" t="s">
        <v>748</v>
      </c>
      <c r="D380" s="95" t="s">
        <v>2859</v>
      </c>
      <c r="E380" s="95" t="s">
        <v>2138</v>
      </c>
      <c r="F380" s="95" t="s">
        <v>655</v>
      </c>
      <c r="G380" s="95" t="s">
        <v>3899</v>
      </c>
      <c r="H380" s="113">
        <v>384000000</v>
      </c>
      <c r="I380" s="95" t="s">
        <v>2861</v>
      </c>
      <c r="J380" s="95" t="s">
        <v>2903</v>
      </c>
      <c r="K380" s="95" t="s">
        <v>2904</v>
      </c>
      <c r="L380" s="161" t="s">
        <v>2904</v>
      </c>
      <c r="M380" s="95"/>
      <c r="N380" s="161" t="s">
        <v>2903</v>
      </c>
      <c r="O380" s="161" t="s">
        <v>2905</v>
      </c>
      <c r="P380" s="95" t="s">
        <v>2906</v>
      </c>
      <c r="Q380" s="95" t="s">
        <v>2907</v>
      </c>
      <c r="R380" s="95" t="s">
        <v>4</v>
      </c>
      <c r="S380" s="95" t="s">
        <v>2144</v>
      </c>
      <c r="T380" s="95" t="s">
        <v>2908</v>
      </c>
      <c r="U380" s="95" t="s">
        <v>95</v>
      </c>
      <c r="V380" s="85" t="s">
        <v>2909</v>
      </c>
      <c r="W380" s="95" t="s">
        <v>2910</v>
      </c>
      <c r="X380" s="95" t="s">
        <v>2911</v>
      </c>
      <c r="Y380" s="299">
        <v>315538363.5</v>
      </c>
      <c r="Z380" s="95">
        <v>2019</v>
      </c>
      <c r="AA380" s="178">
        <v>44092</v>
      </c>
      <c r="AB380" s="218" t="s">
        <v>2151</v>
      </c>
      <c r="AC380" s="95" t="s">
        <v>2912</v>
      </c>
      <c r="AD380" s="168">
        <v>0.7</v>
      </c>
      <c r="AE380" s="168">
        <v>0.62</v>
      </c>
      <c r="AF380" s="168">
        <v>0</v>
      </c>
      <c r="AG380" s="95" t="s">
        <v>991</v>
      </c>
      <c r="AH380" s="161" t="s">
        <v>991</v>
      </c>
      <c r="AI380" s="89"/>
      <c r="AJ380" s="161" t="s">
        <v>2153</v>
      </c>
      <c r="AK380" s="95">
        <v>60</v>
      </c>
      <c r="AL380" s="95">
        <v>2020</v>
      </c>
      <c r="AM380" s="95" t="s">
        <v>3375</v>
      </c>
      <c r="AN380" s="122" t="s">
        <v>3366</v>
      </c>
    </row>
    <row r="381" spans="1:43" ht="409.5" hidden="1" x14ac:dyDescent="0.25">
      <c r="A381" s="97" t="s">
        <v>1355</v>
      </c>
      <c r="B381" s="97" t="s">
        <v>2137</v>
      </c>
      <c r="C381" s="97" t="s">
        <v>748</v>
      </c>
      <c r="D381" s="97" t="s">
        <v>817</v>
      </c>
      <c r="E381" s="97" t="s">
        <v>2138</v>
      </c>
      <c r="F381" s="97" t="s">
        <v>655</v>
      </c>
      <c r="G381" s="97" t="s">
        <v>3899</v>
      </c>
      <c r="H381" s="120">
        <v>93204000</v>
      </c>
      <c r="I381" s="97" t="s">
        <v>2139</v>
      </c>
      <c r="J381" s="97" t="s">
        <v>3733</v>
      </c>
      <c r="K381" s="97" t="s">
        <v>3734</v>
      </c>
      <c r="L381" s="163" t="s">
        <v>3735</v>
      </c>
      <c r="M381" s="97"/>
      <c r="N381" s="163" t="s">
        <v>3735</v>
      </c>
      <c r="O381" s="163" t="s">
        <v>3357</v>
      </c>
      <c r="P381" s="97" t="s">
        <v>3358</v>
      </c>
      <c r="Q381" s="97" t="s">
        <v>2142</v>
      </c>
      <c r="R381" s="97" t="s">
        <v>4</v>
      </c>
      <c r="S381" s="97" t="s">
        <v>17</v>
      </c>
      <c r="T381" s="97" t="s">
        <v>2145</v>
      </c>
      <c r="U381" s="97" t="s">
        <v>3359</v>
      </c>
      <c r="V381" s="90" t="s">
        <v>3360</v>
      </c>
      <c r="W381" s="97" t="s">
        <v>3361</v>
      </c>
      <c r="X381" s="97" t="s">
        <v>3362</v>
      </c>
      <c r="Y381" s="301">
        <v>78304605.109999999</v>
      </c>
      <c r="Z381" s="97">
        <v>2019</v>
      </c>
      <c r="AA381" s="190">
        <v>43973</v>
      </c>
      <c r="AB381" s="326" t="s">
        <v>2151</v>
      </c>
      <c r="AC381" s="97" t="s">
        <v>2912</v>
      </c>
      <c r="AD381" s="169">
        <v>0.17</v>
      </c>
      <c r="AE381" s="169">
        <v>0</v>
      </c>
      <c r="AF381" s="169">
        <v>0</v>
      </c>
      <c r="AG381" s="97" t="s">
        <v>3363</v>
      </c>
      <c r="AH381" s="163" t="s">
        <v>3356</v>
      </c>
      <c r="AI381" s="94"/>
      <c r="AJ381" s="163" t="s">
        <v>3364</v>
      </c>
      <c r="AK381" s="97">
        <v>30</v>
      </c>
      <c r="AL381" s="97">
        <v>2020</v>
      </c>
      <c r="AM381" s="97" t="s">
        <v>3365</v>
      </c>
      <c r="AN381" s="98"/>
      <c r="AO381" s="98"/>
      <c r="AP381" s="98"/>
      <c r="AQ381" s="98"/>
    </row>
    <row r="382" spans="1:43" s="98" customFormat="1" ht="82.5" hidden="1" x14ac:dyDescent="0.25">
      <c r="A382" s="96" t="s">
        <v>1355</v>
      </c>
      <c r="B382" s="96" t="s">
        <v>2137</v>
      </c>
      <c r="C382" s="96" t="s">
        <v>748</v>
      </c>
      <c r="D382" s="96" t="s">
        <v>2859</v>
      </c>
      <c r="E382" s="81" t="s">
        <v>2860</v>
      </c>
      <c r="F382" s="96" t="s">
        <v>655</v>
      </c>
      <c r="G382" s="96" t="s">
        <v>3899</v>
      </c>
      <c r="H382" s="109">
        <v>161248600</v>
      </c>
      <c r="I382" s="96" t="s">
        <v>2861</v>
      </c>
      <c r="J382" s="96" t="s">
        <v>3731</v>
      </c>
      <c r="K382" s="96" t="s">
        <v>3736</v>
      </c>
      <c r="L382" s="162" t="s">
        <v>3731</v>
      </c>
      <c r="M382" s="84"/>
      <c r="N382" s="96" t="s">
        <v>3731</v>
      </c>
      <c r="O382" s="162" t="s">
        <v>3367</v>
      </c>
      <c r="P382" s="96" t="s">
        <v>2863</v>
      </c>
      <c r="Q382" s="96" t="s">
        <v>2864</v>
      </c>
      <c r="R382" s="96" t="s">
        <v>4</v>
      </c>
      <c r="S382" s="191" t="s">
        <v>2144</v>
      </c>
      <c r="T382" s="96" t="s">
        <v>2865</v>
      </c>
      <c r="U382" s="96" t="s">
        <v>2866</v>
      </c>
      <c r="V382" s="81" t="s">
        <v>2867</v>
      </c>
      <c r="W382" s="81" t="s">
        <v>3368</v>
      </c>
      <c r="X382" s="192" t="s">
        <v>3369</v>
      </c>
      <c r="Y382" s="302">
        <v>141000000</v>
      </c>
      <c r="Z382" s="261">
        <v>2019</v>
      </c>
      <c r="AA382" s="226">
        <v>43938</v>
      </c>
      <c r="AB382" s="328" t="s">
        <v>2870</v>
      </c>
      <c r="AC382" s="96" t="s">
        <v>3370</v>
      </c>
      <c r="AD382" s="167">
        <v>1</v>
      </c>
      <c r="AE382" s="167">
        <v>1</v>
      </c>
      <c r="AF382" s="167">
        <v>0</v>
      </c>
      <c r="AG382" s="227" t="s">
        <v>3371</v>
      </c>
      <c r="AH382" s="162"/>
      <c r="AI382" s="96"/>
      <c r="AJ382" s="81" t="s">
        <v>2902</v>
      </c>
      <c r="AK382" s="162">
        <v>25</v>
      </c>
      <c r="AL382" s="96">
        <v>2020</v>
      </c>
      <c r="AM382" s="96"/>
      <c r="AN382" s="99"/>
      <c r="AO382" s="99"/>
      <c r="AP382" s="99"/>
      <c r="AQ382" s="99"/>
    </row>
    <row r="383" spans="1:43" s="99" customFormat="1" ht="115.5" x14ac:dyDescent="0.25">
      <c r="A383" s="95">
        <v>382</v>
      </c>
      <c r="B383" s="85" t="s">
        <v>2913</v>
      </c>
      <c r="C383" s="95" t="s">
        <v>2068</v>
      </c>
      <c r="D383" s="95" t="s">
        <v>956</v>
      </c>
      <c r="E383" s="161" t="s">
        <v>2914</v>
      </c>
      <c r="F383" s="87" t="s">
        <v>655</v>
      </c>
      <c r="G383" s="211" t="s">
        <v>163</v>
      </c>
      <c r="H383" s="117">
        <v>12141199946.16</v>
      </c>
      <c r="I383" s="95" t="s">
        <v>2915</v>
      </c>
      <c r="J383" s="87"/>
      <c r="K383" s="87"/>
      <c r="L383" s="89"/>
      <c r="M383" s="89"/>
      <c r="N383" s="89"/>
      <c r="O383" s="161" t="s">
        <v>2916</v>
      </c>
      <c r="P383" s="87" t="s">
        <v>3378</v>
      </c>
      <c r="Q383" s="87" t="s">
        <v>3379</v>
      </c>
      <c r="R383" s="95" t="s">
        <v>4</v>
      </c>
      <c r="S383" s="95" t="s">
        <v>17</v>
      </c>
      <c r="T383" s="95" t="s">
        <v>2145</v>
      </c>
      <c r="U383" s="95" t="s">
        <v>2145</v>
      </c>
      <c r="V383" s="85"/>
      <c r="W383" s="85" t="s">
        <v>2917</v>
      </c>
      <c r="X383" s="95" t="s">
        <v>2914</v>
      </c>
      <c r="Y383" s="117">
        <v>12141199946.16</v>
      </c>
      <c r="Z383" s="219"/>
      <c r="AA383" s="228">
        <v>43885</v>
      </c>
      <c r="AB383" s="324" t="s">
        <v>3382</v>
      </c>
      <c r="AC383" s="95" t="s">
        <v>2164</v>
      </c>
      <c r="AD383" s="168">
        <v>1</v>
      </c>
      <c r="AE383" s="102">
        <v>0.73470000000000002</v>
      </c>
      <c r="AF383" s="102">
        <v>0.7611</v>
      </c>
      <c r="AG383" s="95"/>
      <c r="AH383" s="161" t="s">
        <v>2918</v>
      </c>
      <c r="AI383" s="89"/>
      <c r="AJ383" s="95"/>
      <c r="AK383" s="87"/>
      <c r="AL383" s="87"/>
      <c r="AM383" s="95" t="s">
        <v>2919</v>
      </c>
      <c r="AN383" s="98"/>
      <c r="AO383" s="98"/>
      <c r="AP383" s="98"/>
      <c r="AQ383" s="98"/>
    </row>
    <row r="384" spans="1:43" s="98" customFormat="1" ht="115.5" x14ac:dyDescent="0.25">
      <c r="A384" s="95">
        <v>382</v>
      </c>
      <c r="B384" s="85" t="s">
        <v>2913</v>
      </c>
      <c r="C384" s="95" t="s">
        <v>2068</v>
      </c>
      <c r="D384" s="95" t="s">
        <v>956</v>
      </c>
      <c r="E384" s="161" t="s">
        <v>2920</v>
      </c>
      <c r="F384" s="87" t="s">
        <v>655</v>
      </c>
      <c r="G384" s="211" t="s">
        <v>163</v>
      </c>
      <c r="H384" s="117">
        <v>5919971080.8599997</v>
      </c>
      <c r="I384" s="95" t="s">
        <v>2915</v>
      </c>
      <c r="J384" s="87"/>
      <c r="K384" s="87"/>
      <c r="L384" s="89"/>
      <c r="M384" s="89"/>
      <c r="N384" s="89"/>
      <c r="O384" s="161" t="s">
        <v>2921</v>
      </c>
      <c r="P384" s="87" t="s">
        <v>1893</v>
      </c>
      <c r="Q384" s="87" t="s">
        <v>3380</v>
      </c>
      <c r="R384" s="95" t="s">
        <v>4</v>
      </c>
      <c r="S384" s="95" t="s">
        <v>17</v>
      </c>
      <c r="T384" s="95" t="s">
        <v>2145</v>
      </c>
      <c r="U384" s="95" t="s">
        <v>3381</v>
      </c>
      <c r="V384" s="85"/>
      <c r="W384" s="85" t="s">
        <v>2922</v>
      </c>
      <c r="X384" s="95" t="s">
        <v>2920</v>
      </c>
      <c r="Y384" s="117">
        <v>5919971080.8599997</v>
      </c>
      <c r="Z384" s="219"/>
      <c r="AA384" s="228">
        <v>43905</v>
      </c>
      <c r="AB384" s="324" t="s">
        <v>3382</v>
      </c>
      <c r="AC384" s="95" t="s">
        <v>2164</v>
      </c>
      <c r="AD384" s="168">
        <v>1</v>
      </c>
      <c r="AE384" s="102">
        <v>0.89200000000000002</v>
      </c>
      <c r="AF384" s="102">
        <v>0.84099999999999997</v>
      </c>
      <c r="AG384" s="95"/>
      <c r="AH384" s="161" t="s">
        <v>2923</v>
      </c>
      <c r="AI384" s="89"/>
      <c r="AJ384" s="95"/>
      <c r="AK384" s="87"/>
      <c r="AL384" s="87"/>
      <c r="AM384" s="95" t="s">
        <v>2924</v>
      </c>
    </row>
    <row r="385" spans="1:39" s="98" customFormat="1" ht="66" x14ac:dyDescent="0.25">
      <c r="A385" s="95">
        <v>318</v>
      </c>
      <c r="B385" s="85" t="s">
        <v>2925</v>
      </c>
      <c r="C385" s="95" t="s">
        <v>2068</v>
      </c>
      <c r="D385" s="95" t="s">
        <v>956</v>
      </c>
      <c r="E385" s="161" t="s">
        <v>2926</v>
      </c>
      <c r="F385" s="87" t="s">
        <v>655</v>
      </c>
      <c r="G385" s="211" t="s">
        <v>163</v>
      </c>
      <c r="H385" s="117">
        <v>492816000</v>
      </c>
      <c r="I385" s="95" t="s">
        <v>2927</v>
      </c>
      <c r="J385" s="87"/>
      <c r="K385" s="87"/>
      <c r="L385" s="89"/>
      <c r="M385" s="89"/>
      <c r="N385" s="89"/>
      <c r="O385" s="161" t="s">
        <v>2928</v>
      </c>
      <c r="P385" s="87"/>
      <c r="Q385" s="87"/>
      <c r="R385" s="87" t="s">
        <v>304</v>
      </c>
      <c r="S385" s="87" t="s">
        <v>2929</v>
      </c>
      <c r="T385" s="87" t="s">
        <v>135</v>
      </c>
      <c r="U385" s="95"/>
      <c r="V385" s="85"/>
      <c r="W385" s="85" t="s">
        <v>1183</v>
      </c>
      <c r="X385" s="95" t="s">
        <v>2926</v>
      </c>
      <c r="Y385" s="117">
        <v>492816000</v>
      </c>
      <c r="Z385" s="219"/>
      <c r="AA385" s="228">
        <v>43850</v>
      </c>
      <c r="AB385" s="324"/>
      <c r="AC385" s="95" t="s">
        <v>2930</v>
      </c>
      <c r="AD385" s="168"/>
      <c r="AE385" s="102">
        <v>0.67469999999999997</v>
      </c>
      <c r="AF385" s="102"/>
      <c r="AG385" s="95"/>
      <c r="AH385" s="161" t="s">
        <v>2931</v>
      </c>
      <c r="AI385" s="89"/>
      <c r="AJ385" s="95"/>
      <c r="AK385" s="87"/>
      <c r="AL385" s="87"/>
      <c r="AM385" s="95"/>
    </row>
    <row r="386" spans="1:39" s="98" customFormat="1" ht="82.5" x14ac:dyDescent="0.25">
      <c r="A386" s="95">
        <v>369</v>
      </c>
      <c r="B386" s="85" t="s">
        <v>2051</v>
      </c>
      <c r="C386" s="95" t="s">
        <v>2068</v>
      </c>
      <c r="D386" s="95" t="s">
        <v>956</v>
      </c>
      <c r="E386" s="161" t="s">
        <v>2932</v>
      </c>
      <c r="F386" s="87" t="s">
        <v>655</v>
      </c>
      <c r="G386" s="211" t="s">
        <v>163</v>
      </c>
      <c r="H386" s="117">
        <v>1494482000</v>
      </c>
      <c r="I386" s="95" t="s">
        <v>2933</v>
      </c>
      <c r="J386" s="87"/>
      <c r="K386" s="87"/>
      <c r="L386" s="89"/>
      <c r="M386" s="89"/>
      <c r="N386" s="89"/>
      <c r="O386" s="161"/>
      <c r="P386" s="87"/>
      <c r="Q386" s="87"/>
      <c r="R386" s="87" t="s">
        <v>302</v>
      </c>
      <c r="S386" s="87" t="s">
        <v>1236</v>
      </c>
      <c r="T386" s="87" t="s">
        <v>128</v>
      </c>
      <c r="U386" s="95"/>
      <c r="V386" s="85"/>
      <c r="W386" s="85" t="s">
        <v>2934</v>
      </c>
      <c r="X386" s="95" t="s">
        <v>2932</v>
      </c>
      <c r="Y386" s="117">
        <v>1494482000</v>
      </c>
      <c r="Z386" s="219"/>
      <c r="AA386" s="228">
        <v>43895</v>
      </c>
      <c r="AB386" s="324"/>
      <c r="AC386" s="95" t="s">
        <v>2935</v>
      </c>
      <c r="AD386" s="168"/>
      <c r="AE386" s="102">
        <v>7.0000000000000007E-2</v>
      </c>
      <c r="AF386" s="102"/>
      <c r="AG386" s="95"/>
      <c r="AH386" s="161" t="s">
        <v>2936</v>
      </c>
      <c r="AI386" s="89"/>
      <c r="AJ386" s="95"/>
      <c r="AK386" s="87"/>
      <c r="AL386" s="87"/>
      <c r="AM386" s="95"/>
    </row>
    <row r="387" spans="1:39" s="98" customFormat="1" ht="66" x14ac:dyDescent="0.25">
      <c r="A387" s="95">
        <v>369</v>
      </c>
      <c r="B387" s="85" t="s">
        <v>2051</v>
      </c>
      <c r="C387" s="95" t="s">
        <v>2068</v>
      </c>
      <c r="D387" s="229" t="s">
        <v>956</v>
      </c>
      <c r="E387" s="161" t="s">
        <v>2937</v>
      </c>
      <c r="F387" s="87" t="s">
        <v>655</v>
      </c>
      <c r="G387" s="211" t="s">
        <v>163</v>
      </c>
      <c r="H387" s="117">
        <v>1486448000</v>
      </c>
      <c r="I387" s="95" t="s">
        <v>2927</v>
      </c>
      <c r="J387" s="87"/>
      <c r="K387" s="87"/>
      <c r="L387" s="89"/>
      <c r="M387" s="89"/>
      <c r="N387" s="89"/>
      <c r="O387" s="161"/>
      <c r="P387" s="87"/>
      <c r="Q387" s="87"/>
      <c r="R387" s="87" t="s">
        <v>303</v>
      </c>
      <c r="S387" s="87" t="s">
        <v>2938</v>
      </c>
      <c r="T387" s="87" t="s">
        <v>35</v>
      </c>
      <c r="U387" s="95"/>
      <c r="V387" s="85"/>
      <c r="W387" s="85" t="s">
        <v>2939</v>
      </c>
      <c r="X387" s="95" t="s">
        <v>2937</v>
      </c>
      <c r="Y387" s="117">
        <v>1486448000</v>
      </c>
      <c r="Z387" s="219"/>
      <c r="AA387" s="228">
        <v>43895</v>
      </c>
      <c r="AB387" s="324"/>
      <c r="AC387" s="95" t="s">
        <v>2940</v>
      </c>
      <c r="AD387" s="168" t="s">
        <v>3230</v>
      </c>
      <c r="AE387" s="102">
        <v>0.98</v>
      </c>
      <c r="AF387" s="102" t="s">
        <v>3208</v>
      </c>
      <c r="AG387" s="95" t="s">
        <v>3434</v>
      </c>
      <c r="AH387" s="161" t="s">
        <v>3435</v>
      </c>
      <c r="AI387" s="89"/>
      <c r="AJ387" s="95"/>
      <c r="AK387" s="87"/>
      <c r="AL387" s="87"/>
      <c r="AM387" s="95"/>
    </row>
    <row r="388" spans="1:39" s="98" customFormat="1" ht="66" x14ac:dyDescent="0.25">
      <c r="A388" s="95">
        <v>369</v>
      </c>
      <c r="B388" s="85" t="s">
        <v>2051</v>
      </c>
      <c r="C388" s="95" t="s">
        <v>2068</v>
      </c>
      <c r="D388" s="95" t="s">
        <v>956</v>
      </c>
      <c r="E388" s="161" t="s">
        <v>2941</v>
      </c>
      <c r="F388" s="87" t="s">
        <v>655</v>
      </c>
      <c r="G388" s="211" t="s">
        <v>163</v>
      </c>
      <c r="H388" s="117">
        <v>4949639000</v>
      </c>
      <c r="I388" s="95" t="s">
        <v>2942</v>
      </c>
      <c r="J388" s="87"/>
      <c r="K388" s="87"/>
      <c r="L388" s="89"/>
      <c r="M388" s="89"/>
      <c r="N388" s="89"/>
      <c r="O388" s="161"/>
      <c r="P388" s="87"/>
      <c r="Q388" s="87"/>
      <c r="R388" s="87" t="s">
        <v>303</v>
      </c>
      <c r="S388" s="87" t="s">
        <v>2943</v>
      </c>
      <c r="T388" s="87" t="s">
        <v>39</v>
      </c>
      <c r="U388" s="95"/>
      <c r="V388" s="85"/>
      <c r="W388" s="85" t="s">
        <v>2944</v>
      </c>
      <c r="X388" s="95" t="s">
        <v>2941</v>
      </c>
      <c r="Y388" s="117">
        <v>4949639000</v>
      </c>
      <c r="Z388" s="219"/>
      <c r="AA388" s="228">
        <v>43895</v>
      </c>
      <c r="AB388" s="324"/>
      <c r="AC388" s="95" t="s">
        <v>2940</v>
      </c>
      <c r="AD388" s="168"/>
      <c r="AE388" s="102">
        <v>0.09</v>
      </c>
      <c r="AF388" s="102"/>
      <c r="AG388" s="95"/>
      <c r="AH388" s="161" t="s">
        <v>2945</v>
      </c>
      <c r="AI388" s="89"/>
      <c r="AJ388" s="95"/>
      <c r="AK388" s="87"/>
      <c r="AL388" s="87"/>
      <c r="AM388" s="95"/>
    </row>
    <row r="389" spans="1:39" s="98" customFormat="1" ht="99" hidden="1" x14ac:dyDescent="0.25">
      <c r="A389" s="96">
        <v>369</v>
      </c>
      <c r="B389" s="96" t="s">
        <v>2051</v>
      </c>
      <c r="C389" s="96" t="s">
        <v>2068</v>
      </c>
      <c r="D389" s="96" t="s">
        <v>956</v>
      </c>
      <c r="E389" s="81" t="s">
        <v>2946</v>
      </c>
      <c r="F389" s="96" t="s">
        <v>655</v>
      </c>
      <c r="G389" s="96" t="s">
        <v>163</v>
      </c>
      <c r="H389" s="109">
        <v>651070000</v>
      </c>
      <c r="I389" s="96" t="s">
        <v>2927</v>
      </c>
      <c r="J389" s="96"/>
      <c r="K389" s="96"/>
      <c r="L389" s="162"/>
      <c r="M389" s="84"/>
      <c r="N389" s="96"/>
      <c r="O389" s="162" t="s">
        <v>2947</v>
      </c>
      <c r="P389" s="96"/>
      <c r="Q389" s="96"/>
      <c r="R389" s="96" t="s">
        <v>302</v>
      </c>
      <c r="S389" s="191" t="s">
        <v>2948</v>
      </c>
      <c r="T389" s="96" t="s">
        <v>83</v>
      </c>
      <c r="U389" s="96"/>
      <c r="V389" s="81"/>
      <c r="W389" s="81" t="s">
        <v>2949</v>
      </c>
      <c r="X389" s="192" t="s">
        <v>2946</v>
      </c>
      <c r="Y389" s="302">
        <v>651070000</v>
      </c>
      <c r="Z389" s="193"/>
      <c r="AA389" s="83"/>
      <c r="AB389" s="328"/>
      <c r="AC389" s="96" t="s">
        <v>1976</v>
      </c>
      <c r="AD389" s="167"/>
      <c r="AE389" s="167">
        <v>1</v>
      </c>
      <c r="AF389" s="167"/>
      <c r="AG389" s="227"/>
      <c r="AH389" s="162" t="s">
        <v>2950</v>
      </c>
      <c r="AI389" s="96"/>
      <c r="AJ389" s="84"/>
      <c r="AK389" s="162"/>
      <c r="AL389" s="96"/>
      <c r="AM389" s="96"/>
    </row>
    <row r="390" spans="1:39" s="98" customFormat="1" ht="66" hidden="1" x14ac:dyDescent="0.25">
      <c r="A390" s="96">
        <v>369</v>
      </c>
      <c r="B390" s="96" t="s">
        <v>2051</v>
      </c>
      <c r="C390" s="96" t="s">
        <v>2068</v>
      </c>
      <c r="D390" s="96" t="s">
        <v>956</v>
      </c>
      <c r="E390" s="81" t="s">
        <v>2951</v>
      </c>
      <c r="F390" s="96" t="s">
        <v>655</v>
      </c>
      <c r="G390" s="96" t="s">
        <v>163</v>
      </c>
      <c r="H390" s="109">
        <v>3199281000</v>
      </c>
      <c r="I390" s="96" t="s">
        <v>2942</v>
      </c>
      <c r="J390" s="96"/>
      <c r="K390" s="96"/>
      <c r="L390" s="162"/>
      <c r="M390" s="84"/>
      <c r="N390" s="96"/>
      <c r="O390" s="162" t="s">
        <v>2952</v>
      </c>
      <c r="P390" s="96"/>
      <c r="Q390" s="96"/>
      <c r="R390" s="96" t="s">
        <v>305</v>
      </c>
      <c r="S390" s="191" t="s">
        <v>2953</v>
      </c>
      <c r="T390" s="96" t="s">
        <v>2954</v>
      </c>
      <c r="U390" s="96"/>
      <c r="V390" s="81"/>
      <c r="W390" s="81" t="s">
        <v>2955</v>
      </c>
      <c r="X390" s="192" t="s">
        <v>2951</v>
      </c>
      <c r="Y390" s="302">
        <v>3199281000</v>
      </c>
      <c r="Z390" s="193"/>
      <c r="AA390" s="83">
        <v>43866</v>
      </c>
      <c r="AB390" s="328"/>
      <c r="AC390" s="96" t="s">
        <v>2956</v>
      </c>
      <c r="AD390" s="167"/>
      <c r="AE390" s="167">
        <v>1</v>
      </c>
      <c r="AF390" s="167"/>
      <c r="AG390" s="227"/>
      <c r="AH390" s="162" t="s">
        <v>2957</v>
      </c>
      <c r="AI390" s="96"/>
      <c r="AJ390" s="84"/>
      <c r="AK390" s="162"/>
      <c r="AL390" s="96"/>
      <c r="AM390" s="96"/>
    </row>
    <row r="391" spans="1:39" s="98" customFormat="1" ht="82.5" x14ac:dyDescent="0.25">
      <c r="A391" s="95">
        <v>369</v>
      </c>
      <c r="B391" s="85" t="s">
        <v>2051</v>
      </c>
      <c r="C391" s="95" t="s">
        <v>2068</v>
      </c>
      <c r="D391" s="95" t="s">
        <v>956</v>
      </c>
      <c r="E391" s="161" t="s">
        <v>2958</v>
      </c>
      <c r="F391" s="87" t="s">
        <v>655</v>
      </c>
      <c r="G391" s="211" t="s">
        <v>163</v>
      </c>
      <c r="H391" s="117">
        <v>1362602000</v>
      </c>
      <c r="I391" s="95" t="s">
        <v>2942</v>
      </c>
      <c r="J391" s="87"/>
      <c r="K391" s="87"/>
      <c r="L391" s="89"/>
      <c r="M391" s="89"/>
      <c r="N391" s="89"/>
      <c r="O391" s="161" t="s">
        <v>2959</v>
      </c>
      <c r="P391" s="87"/>
      <c r="Q391" s="87"/>
      <c r="R391" s="87" t="s">
        <v>302</v>
      </c>
      <c r="S391" s="87" t="s">
        <v>2948</v>
      </c>
      <c r="T391" s="87" t="s">
        <v>2960</v>
      </c>
      <c r="U391" s="95"/>
      <c r="V391" s="85"/>
      <c r="W391" s="85" t="s">
        <v>2961</v>
      </c>
      <c r="X391" s="95" t="s">
        <v>2958</v>
      </c>
      <c r="Y391" s="117">
        <v>1362602000</v>
      </c>
      <c r="Z391" s="219"/>
      <c r="AA391" s="228">
        <v>43892</v>
      </c>
      <c r="AB391" s="324"/>
      <c r="AC391" s="95" t="s">
        <v>2962</v>
      </c>
      <c r="AD391" s="168"/>
      <c r="AE391" s="102">
        <v>0.25</v>
      </c>
      <c r="AF391" s="102"/>
      <c r="AG391" s="95"/>
      <c r="AH391" s="161" t="s">
        <v>2963</v>
      </c>
      <c r="AI391" s="89"/>
      <c r="AJ391" s="95"/>
      <c r="AK391" s="87"/>
      <c r="AL391" s="87"/>
      <c r="AM391" s="95"/>
    </row>
    <row r="392" spans="1:39" s="98" customFormat="1" ht="49.5" x14ac:dyDescent="0.25">
      <c r="A392" s="95">
        <v>318</v>
      </c>
      <c r="B392" s="85" t="s">
        <v>2925</v>
      </c>
      <c r="C392" s="95" t="s">
        <v>2068</v>
      </c>
      <c r="D392" s="95" t="s">
        <v>956</v>
      </c>
      <c r="E392" s="161" t="s">
        <v>2964</v>
      </c>
      <c r="F392" s="87" t="s">
        <v>655</v>
      </c>
      <c r="G392" s="211" t="s">
        <v>163</v>
      </c>
      <c r="H392" s="117">
        <v>270201000</v>
      </c>
      <c r="I392" s="95" t="s">
        <v>2965</v>
      </c>
      <c r="J392" s="87"/>
      <c r="K392" s="87"/>
      <c r="L392" s="89"/>
      <c r="M392" s="89"/>
      <c r="N392" s="89"/>
      <c r="O392" s="161"/>
      <c r="P392" s="87"/>
      <c r="Q392" s="87"/>
      <c r="R392" s="87" t="s">
        <v>303</v>
      </c>
      <c r="S392" s="87" t="s">
        <v>2966</v>
      </c>
      <c r="T392" s="87" t="s">
        <v>61</v>
      </c>
      <c r="U392" s="95"/>
      <c r="V392" s="85"/>
      <c r="W392" s="85" t="s">
        <v>2967</v>
      </c>
      <c r="X392" s="95" t="s">
        <v>2964</v>
      </c>
      <c r="Y392" s="117">
        <v>270201000</v>
      </c>
      <c r="Z392" s="219"/>
      <c r="AA392" s="228">
        <v>43927</v>
      </c>
      <c r="AB392" s="324"/>
      <c r="AC392" s="95" t="s">
        <v>1682</v>
      </c>
      <c r="AD392" s="168"/>
      <c r="AE392" s="102">
        <v>0.26</v>
      </c>
      <c r="AF392" s="102"/>
      <c r="AG392" s="95"/>
      <c r="AH392" s="161" t="s">
        <v>2968</v>
      </c>
      <c r="AI392" s="89"/>
      <c r="AJ392" s="95"/>
      <c r="AK392" s="87"/>
      <c r="AL392" s="87"/>
      <c r="AM392" s="95"/>
    </row>
    <row r="393" spans="1:39" s="98" customFormat="1" ht="132" x14ac:dyDescent="0.25">
      <c r="A393" s="95">
        <v>383</v>
      </c>
      <c r="B393" s="85" t="s">
        <v>2969</v>
      </c>
      <c r="C393" s="95" t="s">
        <v>2068</v>
      </c>
      <c r="D393" s="95" t="s">
        <v>956</v>
      </c>
      <c r="E393" s="161" t="s">
        <v>2970</v>
      </c>
      <c r="F393" s="87" t="s">
        <v>655</v>
      </c>
      <c r="G393" s="211" t="s">
        <v>163</v>
      </c>
      <c r="H393" s="117">
        <v>973149000</v>
      </c>
      <c r="I393" s="95" t="s">
        <v>2942</v>
      </c>
      <c r="J393" s="87"/>
      <c r="K393" s="87"/>
      <c r="L393" s="89"/>
      <c r="M393" s="89"/>
      <c r="N393" s="89"/>
      <c r="O393" s="161"/>
      <c r="P393" s="87"/>
      <c r="Q393" s="87"/>
      <c r="R393" s="87"/>
      <c r="S393" s="87"/>
      <c r="T393" s="87"/>
      <c r="U393" s="95"/>
      <c r="V393" s="85"/>
      <c r="W393" s="85" t="s">
        <v>2971</v>
      </c>
      <c r="X393" s="95" t="s">
        <v>2970</v>
      </c>
      <c r="Y393" s="117">
        <v>973149000</v>
      </c>
      <c r="Z393" s="219"/>
      <c r="AA393" s="228"/>
      <c r="AB393" s="324"/>
      <c r="AC393" s="95" t="s">
        <v>1624</v>
      </c>
      <c r="AD393" s="168"/>
      <c r="AE393" s="102">
        <v>0.23</v>
      </c>
      <c r="AF393" s="102"/>
      <c r="AG393" s="95"/>
      <c r="AH393" s="161" t="s">
        <v>2972</v>
      </c>
      <c r="AI393" s="89"/>
      <c r="AJ393" s="95"/>
      <c r="AK393" s="87"/>
      <c r="AL393" s="87"/>
      <c r="AM393" s="95"/>
    </row>
    <row r="394" spans="1:39" s="98" customFormat="1" ht="49.5" x14ac:dyDescent="0.25">
      <c r="A394" s="95">
        <v>258</v>
      </c>
      <c r="B394" s="85" t="s">
        <v>2973</v>
      </c>
      <c r="C394" s="95" t="s">
        <v>2068</v>
      </c>
      <c r="D394" s="95" t="s">
        <v>956</v>
      </c>
      <c r="E394" s="161" t="s">
        <v>2974</v>
      </c>
      <c r="F394" s="87" t="s">
        <v>655</v>
      </c>
      <c r="G394" s="211" t="s">
        <v>163</v>
      </c>
      <c r="H394" s="117">
        <v>810205000</v>
      </c>
      <c r="I394" s="95" t="s">
        <v>2975</v>
      </c>
      <c r="J394" s="87"/>
      <c r="K394" s="87"/>
      <c r="L394" s="89"/>
      <c r="M394" s="89"/>
      <c r="N394" s="89"/>
      <c r="O394" s="161"/>
      <c r="P394" s="87"/>
      <c r="Q394" s="87"/>
      <c r="R394" s="87"/>
      <c r="S394" s="87"/>
      <c r="T394" s="87"/>
      <c r="U394" s="95"/>
      <c r="V394" s="85"/>
      <c r="W394" s="85"/>
      <c r="X394" s="95" t="s">
        <v>2974</v>
      </c>
      <c r="Y394" s="117">
        <v>810205000</v>
      </c>
      <c r="Z394" s="219"/>
      <c r="AA394" s="228">
        <v>43927</v>
      </c>
      <c r="AB394" s="324"/>
      <c r="AC394" s="95" t="s">
        <v>2074</v>
      </c>
      <c r="AD394" s="168"/>
      <c r="AE394" s="102">
        <v>0.8</v>
      </c>
      <c r="AF394" s="102"/>
      <c r="AG394" s="95"/>
      <c r="AH394" s="161" t="s">
        <v>2976</v>
      </c>
      <c r="AI394" s="89"/>
      <c r="AJ394" s="95"/>
      <c r="AK394" s="87"/>
      <c r="AL394" s="87"/>
      <c r="AM394" s="95"/>
    </row>
    <row r="395" spans="1:39" s="98" customFormat="1" ht="49.5" hidden="1" x14ac:dyDescent="0.25">
      <c r="A395" s="97">
        <v>383</v>
      </c>
      <c r="B395" s="90" t="s">
        <v>2969</v>
      </c>
      <c r="C395" s="97" t="s">
        <v>2068</v>
      </c>
      <c r="D395" s="97" t="s">
        <v>956</v>
      </c>
      <c r="E395" s="163" t="s">
        <v>2977</v>
      </c>
      <c r="F395" s="92" t="s">
        <v>655</v>
      </c>
      <c r="G395" s="230" t="s">
        <v>163</v>
      </c>
      <c r="H395" s="148">
        <v>1260500000</v>
      </c>
      <c r="I395" s="230" t="s">
        <v>2942</v>
      </c>
      <c r="J395" s="92"/>
      <c r="K395" s="92"/>
      <c r="L395" s="94"/>
      <c r="M395" s="94"/>
      <c r="N395" s="94"/>
      <c r="O395" s="163"/>
      <c r="P395" s="92"/>
      <c r="Q395" s="92"/>
      <c r="R395" s="92"/>
      <c r="S395" s="92"/>
      <c r="T395" s="92"/>
      <c r="U395" s="97"/>
      <c r="V395" s="90"/>
      <c r="W395" s="231" t="s">
        <v>2978</v>
      </c>
      <c r="X395" s="97" t="s">
        <v>2977</v>
      </c>
      <c r="Y395" s="148">
        <v>1260500000</v>
      </c>
      <c r="Z395" s="221"/>
      <c r="AA395" s="136"/>
      <c r="AB395" s="225"/>
      <c r="AC395" s="97" t="s">
        <v>2979</v>
      </c>
      <c r="AD395" s="169"/>
      <c r="AE395" s="169">
        <v>0</v>
      </c>
      <c r="AF395" s="169"/>
      <c r="AG395" s="97"/>
      <c r="AH395" s="163" t="s">
        <v>1188</v>
      </c>
      <c r="AI395" s="94"/>
      <c r="AJ395" s="97"/>
      <c r="AK395" s="92"/>
      <c r="AL395" s="92"/>
      <c r="AM395" s="97"/>
    </row>
    <row r="396" spans="1:39" s="98" customFormat="1" ht="49.5" x14ac:dyDescent="0.25">
      <c r="A396" s="95">
        <v>452</v>
      </c>
      <c r="B396" s="85" t="s">
        <v>2980</v>
      </c>
      <c r="C396" s="95" t="s">
        <v>2068</v>
      </c>
      <c r="D396" s="95" t="s">
        <v>956</v>
      </c>
      <c r="E396" s="161" t="s">
        <v>2981</v>
      </c>
      <c r="F396" s="87" t="s">
        <v>655</v>
      </c>
      <c r="G396" s="211" t="s">
        <v>163</v>
      </c>
      <c r="H396" s="117">
        <v>156825760</v>
      </c>
      <c r="I396" s="95" t="s">
        <v>2965</v>
      </c>
      <c r="J396" s="87"/>
      <c r="K396" s="87"/>
      <c r="L396" s="89"/>
      <c r="M396" s="89"/>
      <c r="N396" s="89"/>
      <c r="O396" s="161" t="s">
        <v>2982</v>
      </c>
      <c r="P396" s="87"/>
      <c r="Q396" s="87"/>
      <c r="R396" s="87"/>
      <c r="S396" s="87"/>
      <c r="T396" s="87"/>
      <c r="U396" s="95"/>
      <c r="V396" s="85"/>
      <c r="W396" s="85" t="s">
        <v>2983</v>
      </c>
      <c r="X396" s="95" t="s">
        <v>2981</v>
      </c>
      <c r="Y396" s="117">
        <v>156825760</v>
      </c>
      <c r="Z396" s="219"/>
      <c r="AA396" s="228">
        <v>43901</v>
      </c>
      <c r="AB396" s="324"/>
      <c r="AC396" s="95" t="s">
        <v>1158</v>
      </c>
      <c r="AD396" s="168"/>
      <c r="AE396" s="102">
        <v>0.85</v>
      </c>
      <c r="AF396" s="102"/>
      <c r="AG396" s="95"/>
      <c r="AH396" s="161" t="s">
        <v>2984</v>
      </c>
      <c r="AI396" s="89"/>
      <c r="AJ396" s="95"/>
      <c r="AK396" s="87"/>
      <c r="AL396" s="87"/>
      <c r="AM396" s="95"/>
    </row>
    <row r="397" spans="1:39" s="98" customFormat="1" ht="33" hidden="1" x14ac:dyDescent="0.25">
      <c r="A397" s="96"/>
      <c r="B397" s="96"/>
      <c r="C397" s="96" t="s">
        <v>2068</v>
      </c>
      <c r="D397" s="96" t="s">
        <v>956</v>
      </c>
      <c r="E397" s="81" t="s">
        <v>2985</v>
      </c>
      <c r="F397" s="96" t="s">
        <v>655</v>
      </c>
      <c r="G397" s="96" t="s">
        <v>163</v>
      </c>
      <c r="H397" s="109" t="s">
        <v>2986</v>
      </c>
      <c r="I397" s="96" t="s">
        <v>2942</v>
      </c>
      <c r="J397" s="96"/>
      <c r="K397" s="96"/>
      <c r="L397" s="162"/>
      <c r="M397" s="84"/>
      <c r="N397" s="96"/>
      <c r="O397" s="162"/>
      <c r="P397" s="96"/>
      <c r="Q397" s="96"/>
      <c r="R397" s="96"/>
      <c r="S397" s="191"/>
      <c r="T397" s="96"/>
      <c r="U397" s="96"/>
      <c r="V397" s="81"/>
      <c r="W397" s="81" t="s">
        <v>2987</v>
      </c>
      <c r="X397" s="192" t="s">
        <v>2985</v>
      </c>
      <c r="Y397" s="302" t="s">
        <v>2986</v>
      </c>
      <c r="Z397" s="193"/>
      <c r="AA397" s="83">
        <v>43892</v>
      </c>
      <c r="AB397" s="328"/>
      <c r="AC397" s="96" t="s">
        <v>2988</v>
      </c>
      <c r="AD397" s="167"/>
      <c r="AE397" s="167">
        <v>1</v>
      </c>
      <c r="AF397" s="167"/>
      <c r="AG397" s="227"/>
      <c r="AH397" s="162" t="s">
        <v>2989</v>
      </c>
      <c r="AI397" s="96"/>
      <c r="AJ397" s="84"/>
      <c r="AK397" s="162"/>
      <c r="AL397" s="96"/>
      <c r="AM397" s="96"/>
    </row>
    <row r="398" spans="1:39" s="98" customFormat="1" ht="115.5" hidden="1" x14ac:dyDescent="0.25">
      <c r="A398" s="96">
        <v>258</v>
      </c>
      <c r="B398" s="96" t="s">
        <v>2973</v>
      </c>
      <c r="C398" s="96" t="s">
        <v>2068</v>
      </c>
      <c r="D398" s="96" t="s">
        <v>956</v>
      </c>
      <c r="E398" s="81" t="s">
        <v>2990</v>
      </c>
      <c r="F398" s="96" t="s">
        <v>655</v>
      </c>
      <c r="G398" s="96" t="s">
        <v>163</v>
      </c>
      <c r="H398" s="109">
        <v>288709392</v>
      </c>
      <c r="I398" s="96" t="s">
        <v>2975</v>
      </c>
      <c r="J398" s="96"/>
      <c r="K398" s="96"/>
      <c r="L398" s="162"/>
      <c r="M398" s="84"/>
      <c r="N398" s="96"/>
      <c r="O398" s="162"/>
      <c r="P398" s="96"/>
      <c r="Q398" s="96"/>
      <c r="R398" s="96"/>
      <c r="S398" s="191" t="s">
        <v>1236</v>
      </c>
      <c r="T398" s="96" t="s">
        <v>2991</v>
      </c>
      <c r="U398" s="96"/>
      <c r="V398" s="81"/>
      <c r="W398" s="81" t="s">
        <v>2992</v>
      </c>
      <c r="X398" s="192" t="s">
        <v>2990</v>
      </c>
      <c r="Y398" s="302">
        <v>288709392</v>
      </c>
      <c r="Z398" s="193"/>
      <c r="AA398" s="83"/>
      <c r="AB398" s="328"/>
      <c r="AC398" s="96" t="s">
        <v>2993</v>
      </c>
      <c r="AD398" s="167"/>
      <c r="AE398" s="167">
        <v>1</v>
      </c>
      <c r="AF398" s="167"/>
      <c r="AG398" s="227"/>
      <c r="AH398" s="162" t="s">
        <v>2994</v>
      </c>
      <c r="AI398" s="96"/>
      <c r="AJ398" s="84"/>
      <c r="AK398" s="162"/>
      <c r="AL398" s="96"/>
      <c r="AM398" s="96"/>
    </row>
    <row r="399" spans="1:39" s="98" customFormat="1" ht="66" x14ac:dyDescent="0.25">
      <c r="A399" s="95">
        <v>391</v>
      </c>
      <c r="B399" s="85" t="s">
        <v>2995</v>
      </c>
      <c r="C399" s="95" t="s">
        <v>2068</v>
      </c>
      <c r="D399" s="95" t="s">
        <v>956</v>
      </c>
      <c r="E399" s="161" t="s">
        <v>2996</v>
      </c>
      <c r="F399" s="87" t="s">
        <v>655</v>
      </c>
      <c r="G399" s="211" t="s">
        <v>2997</v>
      </c>
      <c r="H399" s="117">
        <v>149060745</v>
      </c>
      <c r="I399" s="95" t="s">
        <v>2998</v>
      </c>
      <c r="J399" s="87"/>
      <c r="K399" s="87"/>
      <c r="L399" s="89"/>
      <c r="M399" s="89"/>
      <c r="N399" s="89"/>
      <c r="O399" s="161"/>
      <c r="P399" s="87"/>
      <c r="Q399" s="87"/>
      <c r="R399" s="87" t="s">
        <v>305</v>
      </c>
      <c r="S399" s="87" t="s">
        <v>2953</v>
      </c>
      <c r="T399" s="87" t="s">
        <v>125</v>
      </c>
      <c r="U399" s="95" t="s">
        <v>125</v>
      </c>
      <c r="V399" s="85"/>
      <c r="W399" s="85" t="s">
        <v>2999</v>
      </c>
      <c r="X399" s="95" t="s">
        <v>2996</v>
      </c>
      <c r="Y399" s="117">
        <v>149060745</v>
      </c>
      <c r="Z399" s="219"/>
      <c r="AA399" s="228"/>
      <c r="AB399" s="324"/>
      <c r="AC399" s="95" t="s">
        <v>3000</v>
      </c>
      <c r="AD399" s="168"/>
      <c r="AE399" s="102">
        <v>0.06</v>
      </c>
      <c r="AF399" s="102"/>
      <c r="AG399" s="95"/>
      <c r="AH399" s="161" t="s">
        <v>3678</v>
      </c>
      <c r="AI399" s="89"/>
      <c r="AJ399" s="95"/>
      <c r="AK399" s="87"/>
      <c r="AL399" s="87"/>
      <c r="AM399" s="95"/>
    </row>
    <row r="400" spans="1:39" s="98" customFormat="1" ht="49.5" x14ac:dyDescent="0.25">
      <c r="A400" s="95">
        <v>275</v>
      </c>
      <c r="B400" s="85" t="s">
        <v>3001</v>
      </c>
      <c r="C400" s="95" t="s">
        <v>2068</v>
      </c>
      <c r="D400" s="95" t="s">
        <v>956</v>
      </c>
      <c r="E400" s="161" t="s">
        <v>3002</v>
      </c>
      <c r="F400" s="87" t="s">
        <v>655</v>
      </c>
      <c r="G400" s="211" t="s">
        <v>2997</v>
      </c>
      <c r="H400" s="117">
        <v>576659142913.27002</v>
      </c>
      <c r="I400" s="95" t="s">
        <v>2998</v>
      </c>
      <c r="J400" s="87"/>
      <c r="K400" s="87"/>
      <c r="L400" s="89"/>
      <c r="M400" s="89"/>
      <c r="N400" s="89"/>
      <c r="O400" s="161"/>
      <c r="P400" s="87"/>
      <c r="Q400" s="87"/>
      <c r="R400" s="87"/>
      <c r="S400" s="87" t="s">
        <v>1236</v>
      </c>
      <c r="T400" s="87" t="s">
        <v>101</v>
      </c>
      <c r="U400" s="95" t="s">
        <v>3003</v>
      </c>
      <c r="V400" s="85"/>
      <c r="W400" s="85" t="s">
        <v>3004</v>
      </c>
      <c r="X400" s="95" t="s">
        <v>3002</v>
      </c>
      <c r="Y400" s="117">
        <v>576659142913.27002</v>
      </c>
      <c r="Z400" s="219"/>
      <c r="AA400" s="228">
        <v>43084</v>
      </c>
      <c r="AB400" s="324"/>
      <c r="AC400" s="95" t="s">
        <v>1225</v>
      </c>
      <c r="AD400" s="168"/>
      <c r="AE400" s="102">
        <v>0.65</v>
      </c>
      <c r="AF400" s="102"/>
      <c r="AG400" s="95"/>
      <c r="AH400" s="161" t="s">
        <v>3005</v>
      </c>
      <c r="AI400" s="89"/>
      <c r="AJ400" s="95"/>
      <c r="AK400" s="87"/>
      <c r="AL400" s="87"/>
      <c r="AM400" s="95"/>
    </row>
    <row r="401" spans="1:39" s="98" customFormat="1" ht="49.5" x14ac:dyDescent="0.25">
      <c r="A401" s="95">
        <v>369</v>
      </c>
      <c r="B401" s="85" t="s">
        <v>2051</v>
      </c>
      <c r="C401" s="95" t="s">
        <v>2068</v>
      </c>
      <c r="D401" s="95" t="s">
        <v>956</v>
      </c>
      <c r="E401" s="161" t="s">
        <v>3006</v>
      </c>
      <c r="F401" s="87" t="s">
        <v>655</v>
      </c>
      <c r="G401" s="211" t="s">
        <v>163</v>
      </c>
      <c r="H401" s="117">
        <v>1275719000</v>
      </c>
      <c r="I401" s="95" t="s">
        <v>2942</v>
      </c>
      <c r="J401" s="87"/>
      <c r="K401" s="87"/>
      <c r="L401" s="89"/>
      <c r="M401" s="89"/>
      <c r="N401" s="89"/>
      <c r="O401" s="161"/>
      <c r="P401" s="87"/>
      <c r="Q401" s="87"/>
      <c r="R401" s="87" t="s">
        <v>307</v>
      </c>
      <c r="S401" s="87" t="s">
        <v>2074</v>
      </c>
      <c r="T401" s="87" t="s">
        <v>71</v>
      </c>
      <c r="U401" s="95"/>
      <c r="V401" s="85"/>
      <c r="W401" s="85" t="s">
        <v>3007</v>
      </c>
      <c r="X401" s="95" t="s">
        <v>3006</v>
      </c>
      <c r="Y401" s="117">
        <v>1275719000</v>
      </c>
      <c r="Z401" s="219"/>
      <c r="AA401" s="228">
        <v>43927</v>
      </c>
      <c r="AB401" s="324"/>
      <c r="AC401" s="95" t="s">
        <v>3008</v>
      </c>
      <c r="AD401" s="168"/>
      <c r="AE401" s="102">
        <v>0.25</v>
      </c>
      <c r="AF401" s="102"/>
      <c r="AG401" s="95"/>
      <c r="AH401" s="161" t="s">
        <v>3009</v>
      </c>
      <c r="AI401" s="89"/>
      <c r="AJ401" s="95"/>
      <c r="AK401" s="87"/>
      <c r="AL401" s="87"/>
      <c r="AM401" s="95"/>
    </row>
    <row r="402" spans="1:39" s="98" customFormat="1" ht="49.5" x14ac:dyDescent="0.25">
      <c r="A402" s="95">
        <v>383</v>
      </c>
      <c r="B402" s="85" t="s">
        <v>2969</v>
      </c>
      <c r="C402" s="95" t="s">
        <v>2068</v>
      </c>
      <c r="D402" s="95" t="s">
        <v>956</v>
      </c>
      <c r="E402" s="161" t="s">
        <v>3010</v>
      </c>
      <c r="F402" s="87" t="s">
        <v>655</v>
      </c>
      <c r="G402" s="211" t="s">
        <v>163</v>
      </c>
      <c r="H402" s="117">
        <v>1799108000</v>
      </c>
      <c r="I402" s="95" t="s">
        <v>2975</v>
      </c>
      <c r="J402" s="87"/>
      <c r="K402" s="87"/>
      <c r="L402" s="89"/>
      <c r="M402" s="89"/>
      <c r="N402" s="89"/>
      <c r="O402" s="161"/>
      <c r="P402" s="87"/>
      <c r="Q402" s="87"/>
      <c r="R402" s="87"/>
      <c r="S402" s="87"/>
      <c r="T402" s="87"/>
      <c r="U402" s="95"/>
      <c r="V402" s="85"/>
      <c r="W402" s="85" t="s">
        <v>3011</v>
      </c>
      <c r="X402" s="95" t="s">
        <v>3010</v>
      </c>
      <c r="Y402" s="117">
        <v>1799108000</v>
      </c>
      <c r="Z402" s="219"/>
      <c r="AA402" s="228">
        <v>43860</v>
      </c>
      <c r="AB402" s="324"/>
      <c r="AC402" s="95" t="s">
        <v>3012</v>
      </c>
      <c r="AD402" s="168"/>
      <c r="AE402" s="102">
        <v>0.6</v>
      </c>
      <c r="AF402" s="102"/>
      <c r="AG402" s="95"/>
      <c r="AH402" s="161" t="s">
        <v>3013</v>
      </c>
      <c r="AI402" s="89"/>
      <c r="AJ402" s="95"/>
      <c r="AK402" s="87"/>
      <c r="AL402" s="87"/>
      <c r="AM402" s="95"/>
    </row>
    <row r="403" spans="1:39" s="98" customFormat="1" ht="49.5" x14ac:dyDescent="0.25">
      <c r="A403" s="95"/>
      <c r="B403" s="85"/>
      <c r="C403" s="95" t="s">
        <v>2068</v>
      </c>
      <c r="D403" s="95" t="s">
        <v>956</v>
      </c>
      <c r="E403" s="161" t="s">
        <v>3014</v>
      </c>
      <c r="F403" s="87" t="s">
        <v>655</v>
      </c>
      <c r="G403" s="211" t="s">
        <v>3899</v>
      </c>
      <c r="H403" s="117">
        <v>164998320</v>
      </c>
      <c r="I403" s="95" t="s">
        <v>3015</v>
      </c>
      <c r="J403" s="87"/>
      <c r="K403" s="87"/>
      <c r="L403" s="89"/>
      <c r="M403" s="89"/>
      <c r="N403" s="89"/>
      <c r="O403" s="161" t="s">
        <v>3016</v>
      </c>
      <c r="P403" s="87"/>
      <c r="Q403" s="87"/>
      <c r="R403" s="87"/>
      <c r="S403" s="87"/>
      <c r="T403" s="87"/>
      <c r="U403" s="95"/>
      <c r="V403" s="85"/>
      <c r="W403" s="85" t="s">
        <v>3017</v>
      </c>
      <c r="X403" s="95" t="s">
        <v>3014</v>
      </c>
      <c r="Y403" s="117">
        <v>164998320</v>
      </c>
      <c r="Z403" s="219"/>
      <c r="AA403" s="228">
        <v>43951</v>
      </c>
      <c r="AB403" s="324"/>
      <c r="AC403" s="95" t="s">
        <v>1618</v>
      </c>
      <c r="AD403" s="168"/>
      <c r="AE403" s="102">
        <v>0.68</v>
      </c>
      <c r="AF403" s="102"/>
      <c r="AG403" s="95"/>
      <c r="AH403" s="161" t="s">
        <v>3737</v>
      </c>
      <c r="AI403" s="89"/>
      <c r="AJ403" s="95"/>
      <c r="AK403" s="87"/>
      <c r="AL403" s="87"/>
      <c r="AM403" s="95"/>
    </row>
    <row r="404" spans="1:39" s="98" customFormat="1" ht="33" x14ac:dyDescent="0.25">
      <c r="A404" s="95">
        <v>383</v>
      </c>
      <c r="B404" s="85" t="s">
        <v>2969</v>
      </c>
      <c r="C404" s="95" t="s">
        <v>2068</v>
      </c>
      <c r="D404" s="95" t="s">
        <v>956</v>
      </c>
      <c r="E404" s="161" t="s">
        <v>3018</v>
      </c>
      <c r="F404" s="87" t="s">
        <v>655</v>
      </c>
      <c r="G404" s="211" t="s">
        <v>163</v>
      </c>
      <c r="H404" s="117">
        <v>1186235000</v>
      </c>
      <c r="I404" s="95"/>
      <c r="J404" s="87"/>
      <c r="K404" s="87"/>
      <c r="L404" s="89"/>
      <c r="M404" s="89"/>
      <c r="N404" s="89"/>
      <c r="O404" s="161"/>
      <c r="P404" s="87"/>
      <c r="Q404" s="87"/>
      <c r="R404" s="87"/>
      <c r="S404" s="87"/>
      <c r="T404" s="87"/>
      <c r="U404" s="95"/>
      <c r="V404" s="85"/>
      <c r="W404" s="85"/>
      <c r="X404" s="95" t="s">
        <v>3018</v>
      </c>
      <c r="Y404" s="117">
        <v>1186235000</v>
      </c>
      <c r="Z404" s="219"/>
      <c r="AA404" s="228"/>
      <c r="AB404" s="324"/>
      <c r="AC404" s="95" t="s">
        <v>1603</v>
      </c>
      <c r="AD404" s="168"/>
      <c r="AE404" s="102">
        <v>0.05</v>
      </c>
      <c r="AF404" s="102"/>
      <c r="AG404" s="95"/>
      <c r="AH404" s="161" t="s">
        <v>3738</v>
      </c>
      <c r="AI404" s="89"/>
      <c r="AJ404" s="95"/>
      <c r="AK404" s="87"/>
      <c r="AL404" s="87"/>
      <c r="AM404" s="95"/>
    </row>
    <row r="405" spans="1:39" s="98" customFormat="1" ht="82.5" hidden="1" x14ac:dyDescent="0.25">
      <c r="A405" s="96">
        <v>258</v>
      </c>
      <c r="B405" s="96" t="s">
        <v>2973</v>
      </c>
      <c r="C405" s="96" t="s">
        <v>2068</v>
      </c>
      <c r="D405" s="96" t="s">
        <v>956</v>
      </c>
      <c r="E405" s="81" t="s">
        <v>3019</v>
      </c>
      <c r="F405" s="96" t="s">
        <v>655</v>
      </c>
      <c r="G405" s="96" t="s">
        <v>163</v>
      </c>
      <c r="H405" s="109">
        <v>295968000</v>
      </c>
      <c r="I405" s="96"/>
      <c r="J405" s="96"/>
      <c r="K405" s="96"/>
      <c r="L405" s="162"/>
      <c r="M405" s="84"/>
      <c r="N405" s="96"/>
      <c r="O405" s="162"/>
      <c r="P405" s="96"/>
      <c r="Q405" s="96"/>
      <c r="R405" s="96"/>
      <c r="S405" s="191" t="s">
        <v>1236</v>
      </c>
      <c r="T405" s="96" t="s">
        <v>2991</v>
      </c>
      <c r="U405" s="96"/>
      <c r="V405" s="81"/>
      <c r="W405" s="81" t="s">
        <v>3020</v>
      </c>
      <c r="X405" s="192" t="s">
        <v>3019</v>
      </c>
      <c r="Y405" s="302">
        <v>295968000</v>
      </c>
      <c r="Z405" s="193"/>
      <c r="AA405" s="83"/>
      <c r="AB405" s="328"/>
      <c r="AC405" s="96" t="s">
        <v>3021</v>
      </c>
      <c r="AD405" s="167"/>
      <c r="AE405" s="167">
        <v>1</v>
      </c>
      <c r="AF405" s="167"/>
      <c r="AG405" s="227"/>
      <c r="AH405" s="162" t="s">
        <v>2994</v>
      </c>
      <c r="AI405" s="96"/>
      <c r="AJ405" s="84"/>
      <c r="AK405" s="162"/>
      <c r="AL405" s="96"/>
      <c r="AM405" s="96"/>
    </row>
    <row r="406" spans="1:39" s="98" customFormat="1" ht="33" hidden="1" x14ac:dyDescent="0.25">
      <c r="A406" s="97">
        <v>318</v>
      </c>
      <c r="B406" s="90" t="s">
        <v>2925</v>
      </c>
      <c r="C406" s="97" t="s">
        <v>2068</v>
      </c>
      <c r="D406" s="97" t="s">
        <v>956</v>
      </c>
      <c r="E406" s="163" t="s">
        <v>3022</v>
      </c>
      <c r="F406" s="92" t="s">
        <v>655</v>
      </c>
      <c r="G406" s="230" t="s">
        <v>163</v>
      </c>
      <c r="H406" s="148">
        <v>399565000</v>
      </c>
      <c r="I406" s="230" t="s">
        <v>2965</v>
      </c>
      <c r="J406" s="92"/>
      <c r="K406" s="92"/>
      <c r="L406" s="94"/>
      <c r="M406" s="94"/>
      <c r="N406" s="94"/>
      <c r="O406" s="163"/>
      <c r="P406" s="92"/>
      <c r="Q406" s="92"/>
      <c r="R406" s="92" t="s">
        <v>302</v>
      </c>
      <c r="S406" s="92" t="s">
        <v>2948</v>
      </c>
      <c r="T406" s="92" t="s">
        <v>3023</v>
      </c>
      <c r="U406" s="97"/>
      <c r="V406" s="90"/>
      <c r="W406" s="231"/>
      <c r="X406" s="97" t="s">
        <v>3022</v>
      </c>
      <c r="Y406" s="148">
        <v>399565000</v>
      </c>
      <c r="Z406" s="221"/>
      <c r="AA406" s="136"/>
      <c r="AB406" s="225"/>
      <c r="AC406" s="97" t="s">
        <v>3024</v>
      </c>
      <c r="AD406" s="169"/>
      <c r="AE406" s="169">
        <v>0</v>
      </c>
      <c r="AF406" s="169"/>
      <c r="AG406" s="97"/>
      <c r="AH406" s="163" t="s">
        <v>3025</v>
      </c>
      <c r="AI406" s="94"/>
      <c r="AJ406" s="97"/>
      <c r="AK406" s="92"/>
      <c r="AL406" s="92"/>
      <c r="AM406" s="97"/>
    </row>
    <row r="407" spans="1:39" s="98" customFormat="1" ht="49.5" x14ac:dyDescent="0.25">
      <c r="A407" s="95">
        <v>452</v>
      </c>
      <c r="B407" s="85" t="s">
        <v>2980</v>
      </c>
      <c r="C407" s="95" t="s">
        <v>2068</v>
      </c>
      <c r="D407" s="95" t="s">
        <v>956</v>
      </c>
      <c r="E407" s="161" t="s">
        <v>3026</v>
      </c>
      <c r="F407" s="87" t="s">
        <v>655</v>
      </c>
      <c r="G407" s="211" t="s">
        <v>163</v>
      </c>
      <c r="H407" s="117">
        <v>119588988</v>
      </c>
      <c r="I407" s="95" t="s">
        <v>2965</v>
      </c>
      <c r="J407" s="87"/>
      <c r="K407" s="87"/>
      <c r="L407" s="89"/>
      <c r="M407" s="89"/>
      <c r="N407" s="89"/>
      <c r="O407" s="161"/>
      <c r="P407" s="87"/>
      <c r="Q407" s="87"/>
      <c r="R407" s="87"/>
      <c r="S407" s="87"/>
      <c r="T407" s="87"/>
      <c r="U407" s="95"/>
      <c r="V407" s="85"/>
      <c r="W407" s="85" t="s">
        <v>3027</v>
      </c>
      <c r="X407" s="95" t="s">
        <v>3026</v>
      </c>
      <c r="Y407" s="117">
        <v>119588988</v>
      </c>
      <c r="Z407" s="219"/>
      <c r="AA407" s="228">
        <v>43909</v>
      </c>
      <c r="AB407" s="324"/>
      <c r="AC407" s="95" t="s">
        <v>1158</v>
      </c>
      <c r="AD407" s="168"/>
      <c r="AE407" s="102">
        <v>0.35</v>
      </c>
      <c r="AF407" s="102"/>
      <c r="AG407" s="95"/>
      <c r="AH407" s="161" t="s">
        <v>3028</v>
      </c>
      <c r="AI407" s="89"/>
      <c r="AJ407" s="95"/>
      <c r="AK407" s="87"/>
      <c r="AL407" s="87"/>
      <c r="AM407" s="95"/>
    </row>
    <row r="408" spans="1:39" s="98" customFormat="1" ht="33" hidden="1" x14ac:dyDescent="0.25">
      <c r="A408" s="96">
        <v>318</v>
      </c>
      <c r="B408" s="96" t="s">
        <v>2925</v>
      </c>
      <c r="C408" s="96" t="s">
        <v>2068</v>
      </c>
      <c r="D408" s="96" t="s">
        <v>956</v>
      </c>
      <c r="E408" s="81" t="s">
        <v>3029</v>
      </c>
      <c r="F408" s="96" t="s">
        <v>655</v>
      </c>
      <c r="G408" s="96" t="s">
        <v>3899</v>
      </c>
      <c r="H408" s="109">
        <v>462183840</v>
      </c>
      <c r="I408" s="96" t="s">
        <v>2933</v>
      </c>
      <c r="J408" s="96"/>
      <c r="K408" s="96"/>
      <c r="L408" s="162"/>
      <c r="M408" s="84"/>
      <c r="N408" s="96"/>
      <c r="O408" s="162"/>
      <c r="P408" s="96"/>
      <c r="Q408" s="96"/>
      <c r="R408" s="96" t="s">
        <v>302</v>
      </c>
      <c r="S408" s="191" t="s">
        <v>2948</v>
      </c>
      <c r="T408" s="96" t="s">
        <v>84</v>
      </c>
      <c r="U408" s="96"/>
      <c r="V408" s="81"/>
      <c r="W408" s="81" t="s">
        <v>3030</v>
      </c>
      <c r="X408" s="192" t="s">
        <v>3029</v>
      </c>
      <c r="Y408" s="302">
        <v>462183840</v>
      </c>
      <c r="Z408" s="193"/>
      <c r="AA408" s="199">
        <v>43913</v>
      </c>
      <c r="AB408" s="328"/>
      <c r="AC408" s="96" t="s">
        <v>2398</v>
      </c>
      <c r="AD408" s="167"/>
      <c r="AE408" s="167">
        <v>1</v>
      </c>
      <c r="AF408" s="167"/>
      <c r="AG408" s="227"/>
      <c r="AH408" s="162" t="s">
        <v>3031</v>
      </c>
      <c r="AI408" s="96"/>
      <c r="AJ408" s="84"/>
      <c r="AK408" s="162"/>
      <c r="AL408" s="96"/>
      <c r="AM408" s="96"/>
    </row>
    <row r="409" spans="1:39" s="98" customFormat="1" ht="82.9" hidden="1" customHeight="1" x14ac:dyDescent="0.25">
      <c r="A409" s="97">
        <v>369</v>
      </c>
      <c r="B409" s="90" t="s">
        <v>2051</v>
      </c>
      <c r="C409" s="97" t="s">
        <v>2068</v>
      </c>
      <c r="D409" s="97" t="s">
        <v>956</v>
      </c>
      <c r="E409" s="163" t="s">
        <v>3032</v>
      </c>
      <c r="F409" s="92" t="s">
        <v>655</v>
      </c>
      <c r="G409" s="230" t="s">
        <v>163</v>
      </c>
      <c r="H409" s="148">
        <v>2903897000</v>
      </c>
      <c r="I409" s="230"/>
      <c r="J409" s="92"/>
      <c r="K409" s="92"/>
      <c r="L409" s="94"/>
      <c r="M409" s="94"/>
      <c r="N409" s="94"/>
      <c r="O409" s="163"/>
      <c r="P409" s="92"/>
      <c r="Q409" s="92"/>
      <c r="R409" s="92" t="s">
        <v>302</v>
      </c>
      <c r="S409" s="92" t="s">
        <v>2948</v>
      </c>
      <c r="T409" s="92" t="s">
        <v>83</v>
      </c>
      <c r="U409" s="97"/>
      <c r="V409" s="90"/>
      <c r="W409" s="231" t="s">
        <v>3033</v>
      </c>
      <c r="X409" s="97" t="s">
        <v>3032</v>
      </c>
      <c r="Y409" s="148">
        <v>2903897000</v>
      </c>
      <c r="Z409" s="221"/>
      <c r="AA409" s="136"/>
      <c r="AB409" s="225"/>
      <c r="AC409" s="97" t="s">
        <v>3034</v>
      </c>
      <c r="AD409" s="169"/>
      <c r="AE409" s="169">
        <v>0</v>
      </c>
      <c r="AF409" s="169"/>
      <c r="AG409" s="97"/>
      <c r="AH409" s="163" t="s">
        <v>1188</v>
      </c>
      <c r="AI409" s="94"/>
      <c r="AJ409" s="97"/>
      <c r="AK409" s="92"/>
      <c r="AL409" s="92"/>
      <c r="AM409" s="97"/>
    </row>
    <row r="410" spans="1:39" s="98" customFormat="1" ht="49.5" hidden="1" x14ac:dyDescent="0.25">
      <c r="A410" s="97">
        <v>369</v>
      </c>
      <c r="B410" s="90" t="s">
        <v>2051</v>
      </c>
      <c r="C410" s="97" t="s">
        <v>2068</v>
      </c>
      <c r="D410" s="97" t="s">
        <v>956</v>
      </c>
      <c r="E410" s="163" t="s">
        <v>3036</v>
      </c>
      <c r="F410" s="92" t="s">
        <v>655</v>
      </c>
      <c r="G410" s="230" t="s">
        <v>163</v>
      </c>
      <c r="H410" s="148">
        <v>3981753000</v>
      </c>
      <c r="I410" s="230" t="s">
        <v>2942</v>
      </c>
      <c r="J410" s="92"/>
      <c r="K410" s="92"/>
      <c r="L410" s="94"/>
      <c r="M410" s="94"/>
      <c r="N410" s="94"/>
      <c r="O410" s="163"/>
      <c r="P410" s="92"/>
      <c r="Q410" s="92"/>
      <c r="R410" s="92" t="s">
        <v>306</v>
      </c>
      <c r="S410" s="92" t="s">
        <v>3037</v>
      </c>
      <c r="T410" s="92" t="s">
        <v>51</v>
      </c>
      <c r="U410" s="97"/>
      <c r="V410" s="90"/>
      <c r="W410" s="231" t="s">
        <v>3038</v>
      </c>
      <c r="X410" s="97" t="s">
        <v>3036</v>
      </c>
      <c r="Y410" s="148">
        <v>3981753000</v>
      </c>
      <c r="Z410" s="221"/>
      <c r="AA410" s="136"/>
      <c r="AB410" s="225"/>
      <c r="AC410" s="97" t="s">
        <v>2956</v>
      </c>
      <c r="AD410" s="169"/>
      <c r="AE410" s="169">
        <v>0</v>
      </c>
      <c r="AF410" s="169"/>
      <c r="AG410" s="97"/>
      <c r="AH410" s="163" t="s">
        <v>3039</v>
      </c>
      <c r="AI410" s="94"/>
      <c r="AJ410" s="97"/>
      <c r="AK410" s="92"/>
      <c r="AL410" s="92"/>
      <c r="AM410" s="97"/>
    </row>
    <row r="411" spans="1:39" s="98" customFormat="1" ht="33" hidden="1" x14ac:dyDescent="0.25">
      <c r="A411" s="97">
        <v>369</v>
      </c>
      <c r="B411" s="90" t="s">
        <v>2051</v>
      </c>
      <c r="C411" s="97" t="s">
        <v>2068</v>
      </c>
      <c r="D411" s="97" t="s">
        <v>956</v>
      </c>
      <c r="E411" s="163" t="s">
        <v>3040</v>
      </c>
      <c r="F411" s="92" t="s">
        <v>655</v>
      </c>
      <c r="G411" s="230" t="s">
        <v>163</v>
      </c>
      <c r="H411" s="148">
        <v>6980997000</v>
      </c>
      <c r="I411" s="230"/>
      <c r="J411" s="92"/>
      <c r="K411" s="92"/>
      <c r="L411" s="94"/>
      <c r="M411" s="94"/>
      <c r="N411" s="94"/>
      <c r="O411" s="163"/>
      <c r="P411" s="92"/>
      <c r="Q411" s="92"/>
      <c r="R411" s="92" t="s">
        <v>305</v>
      </c>
      <c r="S411" s="92" t="s">
        <v>2953</v>
      </c>
      <c r="T411" s="92"/>
      <c r="U411" s="97"/>
      <c r="V411" s="90"/>
      <c r="W411" s="231" t="s">
        <v>3041</v>
      </c>
      <c r="X411" s="97" t="s">
        <v>3040</v>
      </c>
      <c r="Y411" s="148">
        <v>6980997000</v>
      </c>
      <c r="Z411" s="221"/>
      <c r="AA411" s="136"/>
      <c r="AB411" s="225"/>
      <c r="AC411" s="97"/>
      <c r="AD411" s="169"/>
      <c r="AE411" s="169">
        <v>0</v>
      </c>
      <c r="AF411" s="169"/>
      <c r="AG411" s="97"/>
      <c r="AH411" s="163" t="s">
        <v>3042</v>
      </c>
      <c r="AI411" s="94"/>
      <c r="AJ411" s="97"/>
      <c r="AK411" s="92"/>
      <c r="AL411" s="92"/>
      <c r="AM411" s="97"/>
    </row>
    <row r="412" spans="1:39" s="98" customFormat="1" ht="66" hidden="1" x14ac:dyDescent="0.25">
      <c r="A412" s="97">
        <v>369</v>
      </c>
      <c r="B412" s="90" t="s">
        <v>2051</v>
      </c>
      <c r="C412" s="97" t="s">
        <v>2068</v>
      </c>
      <c r="D412" s="97" t="s">
        <v>956</v>
      </c>
      <c r="E412" s="163" t="s">
        <v>3043</v>
      </c>
      <c r="F412" s="92" t="s">
        <v>655</v>
      </c>
      <c r="G412" s="230" t="s">
        <v>163</v>
      </c>
      <c r="H412" s="148">
        <v>3188523000</v>
      </c>
      <c r="I412" s="230"/>
      <c r="J412" s="92"/>
      <c r="K412" s="92"/>
      <c r="L412" s="94"/>
      <c r="M412" s="94"/>
      <c r="N412" s="94"/>
      <c r="O412" s="163"/>
      <c r="P412" s="92"/>
      <c r="Q412" s="92"/>
      <c r="R412" s="92" t="s">
        <v>306</v>
      </c>
      <c r="S412" s="92" t="s">
        <v>3044</v>
      </c>
      <c r="T412" s="92" t="s">
        <v>88</v>
      </c>
      <c r="U412" s="97"/>
      <c r="V412" s="90"/>
      <c r="W412" s="231" t="s">
        <v>3045</v>
      </c>
      <c r="X412" s="97" t="s">
        <v>3043</v>
      </c>
      <c r="Y412" s="148">
        <v>3188523000</v>
      </c>
      <c r="Z412" s="221"/>
      <c r="AA412" s="136"/>
      <c r="AB412" s="225"/>
      <c r="AC412" s="97" t="s">
        <v>3035</v>
      </c>
      <c r="AD412" s="169"/>
      <c r="AE412" s="169">
        <v>0</v>
      </c>
      <c r="AF412" s="169"/>
      <c r="AG412" s="97"/>
      <c r="AH412" s="163" t="s">
        <v>3046</v>
      </c>
      <c r="AI412" s="94"/>
      <c r="AJ412" s="97"/>
      <c r="AK412" s="92"/>
      <c r="AL412" s="92"/>
      <c r="AM412" s="97"/>
    </row>
    <row r="413" spans="1:39" s="98" customFormat="1" ht="66" hidden="1" x14ac:dyDescent="0.25">
      <c r="A413" s="97">
        <v>369</v>
      </c>
      <c r="B413" s="90" t="s">
        <v>2051</v>
      </c>
      <c r="C413" s="97" t="s">
        <v>2068</v>
      </c>
      <c r="D413" s="97" t="s">
        <v>956</v>
      </c>
      <c r="E413" s="163" t="s">
        <v>3047</v>
      </c>
      <c r="F413" s="92" t="s">
        <v>655</v>
      </c>
      <c r="G413" s="230" t="s">
        <v>163</v>
      </c>
      <c r="H413" s="148">
        <v>432391000</v>
      </c>
      <c r="I413" s="230"/>
      <c r="J413" s="92"/>
      <c r="K413" s="92"/>
      <c r="L413" s="94"/>
      <c r="M413" s="94"/>
      <c r="N413" s="94"/>
      <c r="O413" s="163"/>
      <c r="P413" s="92"/>
      <c r="Q413" s="92"/>
      <c r="R413" s="92" t="s">
        <v>306</v>
      </c>
      <c r="S413" s="92" t="s">
        <v>3044</v>
      </c>
      <c r="T413" s="92" t="s">
        <v>30</v>
      </c>
      <c r="U413" s="97"/>
      <c r="V413" s="90"/>
      <c r="W413" s="231" t="s">
        <v>3048</v>
      </c>
      <c r="X413" s="97" t="s">
        <v>3047</v>
      </c>
      <c r="Y413" s="148">
        <v>432391000</v>
      </c>
      <c r="Z413" s="221"/>
      <c r="AA413" s="136"/>
      <c r="AB413" s="225"/>
      <c r="AC413" s="97" t="s">
        <v>1976</v>
      </c>
      <c r="AD413" s="169"/>
      <c r="AE413" s="169">
        <v>0</v>
      </c>
      <c r="AF413" s="169"/>
      <c r="AG413" s="97"/>
      <c r="AH413" s="163" t="s">
        <v>3046</v>
      </c>
      <c r="AI413" s="94"/>
      <c r="AJ413" s="97"/>
      <c r="AK413" s="92"/>
      <c r="AL413" s="92"/>
      <c r="AM413" s="97"/>
    </row>
    <row r="414" spans="1:39" s="98" customFormat="1" ht="49.5" hidden="1" x14ac:dyDescent="0.25">
      <c r="A414" s="97">
        <v>383</v>
      </c>
      <c r="B414" s="90" t="s">
        <v>2969</v>
      </c>
      <c r="C414" s="97" t="s">
        <v>2068</v>
      </c>
      <c r="D414" s="97" t="s">
        <v>956</v>
      </c>
      <c r="E414" s="163" t="s">
        <v>3049</v>
      </c>
      <c r="F414" s="92" t="s">
        <v>655</v>
      </c>
      <c r="G414" s="230" t="s">
        <v>163</v>
      </c>
      <c r="H414" s="148">
        <v>2350000000</v>
      </c>
      <c r="I414" s="230" t="s">
        <v>3050</v>
      </c>
      <c r="J414" s="92"/>
      <c r="K414" s="92"/>
      <c r="L414" s="94"/>
      <c r="M414" s="94"/>
      <c r="N414" s="94"/>
      <c r="O414" s="163"/>
      <c r="P414" s="92"/>
      <c r="Q414" s="92"/>
      <c r="R414" s="92"/>
      <c r="S414" s="92"/>
      <c r="T414" s="92"/>
      <c r="U414" s="97"/>
      <c r="V414" s="90"/>
      <c r="W414" s="231" t="s">
        <v>3051</v>
      </c>
      <c r="X414" s="97" t="s">
        <v>3049</v>
      </c>
      <c r="Y414" s="148">
        <v>2350000000</v>
      </c>
      <c r="Z414" s="221"/>
      <c r="AA414" s="136"/>
      <c r="AB414" s="225"/>
      <c r="AC414" s="97" t="s">
        <v>3052</v>
      </c>
      <c r="AD414" s="169"/>
      <c r="AE414" s="169">
        <v>0</v>
      </c>
      <c r="AF414" s="169"/>
      <c r="AG414" s="97"/>
      <c r="AH414" s="163" t="s">
        <v>3053</v>
      </c>
      <c r="AI414" s="94"/>
      <c r="AJ414" s="97"/>
      <c r="AK414" s="92"/>
      <c r="AL414" s="92"/>
      <c r="AM414" s="97"/>
    </row>
    <row r="415" spans="1:39" s="98" customFormat="1" ht="132" hidden="1" x14ac:dyDescent="0.25">
      <c r="A415" s="97">
        <v>383</v>
      </c>
      <c r="B415" s="90" t="s">
        <v>2969</v>
      </c>
      <c r="C415" s="97" t="s">
        <v>2068</v>
      </c>
      <c r="D415" s="97" t="s">
        <v>956</v>
      </c>
      <c r="E415" s="163" t="s">
        <v>3054</v>
      </c>
      <c r="F415" s="92" t="s">
        <v>655</v>
      </c>
      <c r="G415" s="230" t="s">
        <v>163</v>
      </c>
      <c r="H415" s="148">
        <v>3582550000</v>
      </c>
      <c r="I415" s="230" t="s">
        <v>2933</v>
      </c>
      <c r="J415" s="92"/>
      <c r="K415" s="92"/>
      <c r="L415" s="94"/>
      <c r="M415" s="94"/>
      <c r="N415" s="94"/>
      <c r="O415" s="163"/>
      <c r="P415" s="92"/>
      <c r="Q415" s="92"/>
      <c r="R415" s="92"/>
      <c r="S415" s="92"/>
      <c r="T415" s="92"/>
      <c r="U415" s="97"/>
      <c r="V415" s="90"/>
      <c r="W415" s="231" t="s">
        <v>3055</v>
      </c>
      <c r="X415" s="97" t="s">
        <v>3054</v>
      </c>
      <c r="Y415" s="148">
        <v>3582550000</v>
      </c>
      <c r="Z415" s="221"/>
      <c r="AA415" s="136"/>
      <c r="AB415" s="225"/>
      <c r="AC415" s="97"/>
      <c r="AD415" s="169"/>
      <c r="AE415" s="169">
        <v>0</v>
      </c>
      <c r="AF415" s="169"/>
      <c r="AG415" s="97"/>
      <c r="AH415" s="163" t="s">
        <v>3056</v>
      </c>
      <c r="AI415" s="94"/>
      <c r="AJ415" s="97"/>
      <c r="AK415" s="92"/>
      <c r="AL415" s="92"/>
      <c r="AM415" s="97"/>
    </row>
    <row r="416" spans="1:39" s="98" customFormat="1" ht="49.5" hidden="1" x14ac:dyDescent="0.25">
      <c r="A416" s="97"/>
      <c r="B416" s="90"/>
      <c r="C416" s="97" t="s">
        <v>2068</v>
      </c>
      <c r="D416" s="97" t="s">
        <v>956</v>
      </c>
      <c r="E416" s="163" t="s">
        <v>3057</v>
      </c>
      <c r="F416" s="92" t="s">
        <v>655</v>
      </c>
      <c r="G416" s="230" t="s">
        <v>163</v>
      </c>
      <c r="H416" s="148">
        <v>8083580904.96</v>
      </c>
      <c r="I416" s="230"/>
      <c r="J416" s="92"/>
      <c r="K416" s="92"/>
      <c r="L416" s="94"/>
      <c r="M416" s="94"/>
      <c r="N416" s="94"/>
      <c r="O416" s="163"/>
      <c r="P416" s="92"/>
      <c r="Q416" s="92"/>
      <c r="R416" s="92"/>
      <c r="S416" s="92"/>
      <c r="T416" s="92"/>
      <c r="U416" s="97"/>
      <c r="V416" s="90"/>
      <c r="W416" s="231" t="s">
        <v>3058</v>
      </c>
      <c r="X416" s="97" t="s">
        <v>3057</v>
      </c>
      <c r="Y416" s="148">
        <v>8083580904.96</v>
      </c>
      <c r="Z416" s="221"/>
      <c r="AA416" s="136"/>
      <c r="AB416" s="225"/>
      <c r="AC416" s="97" t="s">
        <v>3034</v>
      </c>
      <c r="AD416" s="169"/>
      <c r="AE416" s="169">
        <v>0</v>
      </c>
      <c r="AF416" s="169"/>
      <c r="AG416" s="97"/>
      <c r="AH416" s="163" t="s">
        <v>3059</v>
      </c>
      <c r="AI416" s="94"/>
      <c r="AJ416" s="97"/>
      <c r="AK416" s="92"/>
      <c r="AL416" s="92"/>
      <c r="AM416" s="97"/>
    </row>
    <row r="417" spans="1:43" s="98" customFormat="1" ht="49.5" x14ac:dyDescent="0.25">
      <c r="A417" s="95">
        <v>383</v>
      </c>
      <c r="B417" s="85" t="s">
        <v>2969</v>
      </c>
      <c r="C417" s="95" t="s">
        <v>2068</v>
      </c>
      <c r="D417" s="95" t="s">
        <v>956</v>
      </c>
      <c r="E417" s="161" t="s">
        <v>3060</v>
      </c>
      <c r="F417" s="87" t="s">
        <v>655</v>
      </c>
      <c r="G417" s="211" t="s">
        <v>3899</v>
      </c>
      <c r="H417" s="117">
        <v>1382493180</v>
      </c>
      <c r="I417" s="95" t="s">
        <v>2933</v>
      </c>
      <c r="J417" s="87"/>
      <c r="K417" s="87"/>
      <c r="L417" s="89"/>
      <c r="M417" s="89"/>
      <c r="N417" s="89"/>
      <c r="O417" s="161"/>
      <c r="P417" s="87"/>
      <c r="Q417" s="87"/>
      <c r="R417" s="87"/>
      <c r="S417" s="87"/>
      <c r="T417" s="87"/>
      <c r="U417" s="95"/>
      <c r="V417" s="85"/>
      <c r="W417" s="85" t="s">
        <v>3061</v>
      </c>
      <c r="X417" s="95" t="s">
        <v>3060</v>
      </c>
      <c r="Y417" s="117">
        <v>1382493180</v>
      </c>
      <c r="Z417" s="219"/>
      <c r="AA417" s="228">
        <v>43929</v>
      </c>
      <c r="AB417" s="324" t="s">
        <v>1396</v>
      </c>
      <c r="AC417" s="95" t="s">
        <v>3910</v>
      </c>
      <c r="AD417" s="168"/>
      <c r="AE417" s="102">
        <v>0.87</v>
      </c>
      <c r="AF417" s="102"/>
      <c r="AG417" s="95"/>
      <c r="AH417" s="161" t="s">
        <v>3911</v>
      </c>
      <c r="AI417" s="89"/>
      <c r="AJ417" s="95"/>
      <c r="AK417" s="87"/>
      <c r="AL417" s="87"/>
      <c r="AM417" s="95" t="s">
        <v>3912</v>
      </c>
    </row>
    <row r="418" spans="1:43" s="98" customFormat="1" ht="49.5" hidden="1" x14ac:dyDescent="0.25">
      <c r="A418" s="97">
        <v>275</v>
      </c>
      <c r="B418" s="90" t="s">
        <v>3001</v>
      </c>
      <c r="C418" s="97" t="s">
        <v>2068</v>
      </c>
      <c r="D418" s="97" t="s">
        <v>956</v>
      </c>
      <c r="E418" s="163" t="s">
        <v>3062</v>
      </c>
      <c r="F418" s="92" t="s">
        <v>655</v>
      </c>
      <c r="G418" s="230" t="s">
        <v>163</v>
      </c>
      <c r="H418" s="148">
        <v>93411600</v>
      </c>
      <c r="I418" s="230"/>
      <c r="J418" s="92"/>
      <c r="K418" s="92"/>
      <c r="L418" s="94"/>
      <c r="M418" s="94"/>
      <c r="N418" s="94"/>
      <c r="O418" s="163"/>
      <c r="P418" s="92"/>
      <c r="Q418" s="92"/>
      <c r="R418" s="92"/>
      <c r="S418" s="92" t="s">
        <v>1236</v>
      </c>
      <c r="T418" s="92" t="s">
        <v>101</v>
      </c>
      <c r="U418" s="97" t="s">
        <v>3003</v>
      </c>
      <c r="V418" s="90"/>
      <c r="W418" s="231"/>
      <c r="X418" s="97" t="s">
        <v>3062</v>
      </c>
      <c r="Y418" s="148">
        <v>93411600</v>
      </c>
      <c r="Z418" s="221"/>
      <c r="AA418" s="136"/>
      <c r="AB418" s="225"/>
      <c r="AC418" s="97" t="s">
        <v>3063</v>
      </c>
      <c r="AD418" s="169"/>
      <c r="AE418" s="169">
        <v>0</v>
      </c>
      <c r="AF418" s="169"/>
      <c r="AG418" s="97"/>
      <c r="AH418" s="163" t="s">
        <v>3064</v>
      </c>
      <c r="AI418" s="94"/>
      <c r="AJ418" s="97"/>
      <c r="AK418" s="92"/>
      <c r="AL418" s="92"/>
      <c r="AM418" s="97"/>
    </row>
    <row r="419" spans="1:43" s="98" customFormat="1" ht="99" x14ac:dyDescent="0.25">
      <c r="A419" s="95">
        <v>382</v>
      </c>
      <c r="B419" s="85" t="s">
        <v>2913</v>
      </c>
      <c r="C419" s="95" t="s">
        <v>2068</v>
      </c>
      <c r="D419" s="95" t="s">
        <v>956</v>
      </c>
      <c r="E419" s="161" t="s">
        <v>2914</v>
      </c>
      <c r="F419" s="87" t="s">
        <v>655</v>
      </c>
      <c r="G419" s="211" t="s">
        <v>163</v>
      </c>
      <c r="H419" s="117">
        <v>12141199946.16</v>
      </c>
      <c r="I419" s="95" t="s">
        <v>2915</v>
      </c>
      <c r="J419" s="87"/>
      <c r="K419" s="87"/>
      <c r="L419" s="89"/>
      <c r="M419" s="89"/>
      <c r="N419" s="89"/>
      <c r="O419" s="161" t="s">
        <v>3065</v>
      </c>
      <c r="P419" s="87"/>
      <c r="Q419" s="87"/>
      <c r="R419" s="87"/>
      <c r="S419" s="87"/>
      <c r="T419" s="87"/>
      <c r="U419" s="95"/>
      <c r="V419" s="85"/>
      <c r="W419" s="85" t="s">
        <v>2917</v>
      </c>
      <c r="X419" s="95" t="s">
        <v>2914</v>
      </c>
      <c r="Y419" s="117">
        <v>12141199946.16</v>
      </c>
      <c r="Z419" s="219"/>
      <c r="AA419" s="228">
        <v>43885</v>
      </c>
      <c r="AB419" s="324"/>
      <c r="AC419" s="95" t="s">
        <v>2164</v>
      </c>
      <c r="AD419" s="168"/>
      <c r="AE419" s="102">
        <v>0.12</v>
      </c>
      <c r="AF419" s="102"/>
      <c r="AG419" s="95"/>
      <c r="AH419" s="161" t="s">
        <v>2918</v>
      </c>
      <c r="AI419" s="89"/>
      <c r="AJ419" s="95"/>
      <c r="AK419" s="87"/>
      <c r="AL419" s="87"/>
      <c r="AM419" s="95"/>
    </row>
    <row r="420" spans="1:43" s="98" customFormat="1" ht="115.5" x14ac:dyDescent="0.25">
      <c r="A420" s="95">
        <v>382</v>
      </c>
      <c r="B420" s="85" t="s">
        <v>2913</v>
      </c>
      <c r="C420" s="95" t="s">
        <v>2068</v>
      </c>
      <c r="D420" s="95" t="s">
        <v>956</v>
      </c>
      <c r="E420" s="161" t="s">
        <v>2920</v>
      </c>
      <c r="F420" s="87" t="s">
        <v>655</v>
      </c>
      <c r="G420" s="211" t="s">
        <v>163</v>
      </c>
      <c r="H420" s="117">
        <v>5919971080.8599997</v>
      </c>
      <c r="I420" s="95" t="s">
        <v>2915</v>
      </c>
      <c r="J420" s="87"/>
      <c r="K420" s="87"/>
      <c r="L420" s="89"/>
      <c r="M420" s="89"/>
      <c r="N420" s="89"/>
      <c r="O420" s="161" t="s">
        <v>3066</v>
      </c>
      <c r="P420" s="87"/>
      <c r="Q420" s="87"/>
      <c r="R420" s="87"/>
      <c r="S420" s="87"/>
      <c r="T420" s="87"/>
      <c r="U420" s="95"/>
      <c r="V420" s="85"/>
      <c r="W420" s="85" t="s">
        <v>2922</v>
      </c>
      <c r="X420" s="95" t="s">
        <v>2920</v>
      </c>
      <c r="Y420" s="117">
        <v>5919971080.8599997</v>
      </c>
      <c r="Z420" s="219"/>
      <c r="AA420" s="228">
        <v>44181</v>
      </c>
      <c r="AB420" s="324"/>
      <c r="AC420" s="95" t="s">
        <v>2164</v>
      </c>
      <c r="AD420" s="168"/>
      <c r="AE420" s="102">
        <v>0.17</v>
      </c>
      <c r="AF420" s="102"/>
      <c r="AG420" s="95"/>
      <c r="AH420" s="161" t="s">
        <v>2923</v>
      </c>
      <c r="AI420" s="89"/>
      <c r="AJ420" s="95"/>
      <c r="AK420" s="87"/>
      <c r="AL420" s="87"/>
      <c r="AM420" s="95"/>
      <c r="AN420" s="122"/>
      <c r="AO420" s="122"/>
      <c r="AP420" s="122"/>
      <c r="AQ420" s="122"/>
    </row>
    <row r="421" spans="1:43" ht="115.5" hidden="1" x14ac:dyDescent="0.25">
      <c r="A421" s="97">
        <v>392</v>
      </c>
      <c r="B421" s="90" t="s">
        <v>3067</v>
      </c>
      <c r="C421" s="97" t="s">
        <v>2068</v>
      </c>
      <c r="D421" s="97" t="s">
        <v>3068</v>
      </c>
      <c r="E421" s="163" t="s">
        <v>3069</v>
      </c>
      <c r="F421" s="92" t="s">
        <v>655</v>
      </c>
      <c r="G421" s="230" t="s">
        <v>3070</v>
      </c>
      <c r="H421" s="118">
        <v>44274285000</v>
      </c>
      <c r="I421" s="97" t="s">
        <v>3071</v>
      </c>
      <c r="J421" s="97" t="s">
        <v>1231</v>
      </c>
      <c r="K421" s="97" t="s">
        <v>3072</v>
      </c>
      <c r="L421" s="97" t="s">
        <v>1195</v>
      </c>
      <c r="M421" s="92" t="s">
        <v>959</v>
      </c>
      <c r="N421" s="97" t="s">
        <v>1593</v>
      </c>
      <c r="O421" s="163" t="s">
        <v>3436</v>
      </c>
      <c r="P421" s="92" t="s">
        <v>3073</v>
      </c>
      <c r="Q421" s="92" t="s">
        <v>3074</v>
      </c>
      <c r="R421" s="92" t="s">
        <v>304</v>
      </c>
      <c r="S421" s="97" t="s">
        <v>2929</v>
      </c>
      <c r="T421" s="97" t="s">
        <v>3075</v>
      </c>
      <c r="U421" s="97" t="s">
        <v>3076</v>
      </c>
      <c r="V421" s="90" t="s">
        <v>3077</v>
      </c>
      <c r="W421" s="90" t="s">
        <v>3078</v>
      </c>
      <c r="X421" s="97" t="s">
        <v>3079</v>
      </c>
      <c r="Y421" s="148">
        <v>126557493203</v>
      </c>
      <c r="Z421" s="97">
        <v>2019</v>
      </c>
      <c r="AA421" s="206" t="s">
        <v>3100</v>
      </c>
      <c r="AB421" s="225">
        <v>30</v>
      </c>
      <c r="AC421" s="97" t="s">
        <v>1225</v>
      </c>
      <c r="AD421" s="169">
        <v>0</v>
      </c>
      <c r="AE421" s="169">
        <v>0</v>
      </c>
      <c r="AF421" s="169">
        <v>0</v>
      </c>
      <c r="AG421" s="232" t="s">
        <v>3437</v>
      </c>
      <c r="AH421" s="163" t="s">
        <v>3438</v>
      </c>
      <c r="AI421" s="97"/>
      <c r="AJ421" s="90" t="s">
        <v>3439</v>
      </c>
      <c r="AK421" s="92" t="s">
        <v>3440</v>
      </c>
      <c r="AL421" s="92" t="s">
        <v>3441</v>
      </c>
      <c r="AM421" s="97" t="s">
        <v>3442</v>
      </c>
    </row>
    <row r="422" spans="1:43" ht="115.5" hidden="1" x14ac:dyDescent="0.25">
      <c r="A422" s="97">
        <v>392</v>
      </c>
      <c r="B422" s="90" t="s">
        <v>3067</v>
      </c>
      <c r="C422" s="97" t="s">
        <v>2068</v>
      </c>
      <c r="D422" s="97" t="s">
        <v>3068</v>
      </c>
      <c r="E422" s="163" t="s">
        <v>3080</v>
      </c>
      <c r="F422" s="92" t="s">
        <v>655</v>
      </c>
      <c r="G422" s="230" t="s">
        <v>3081</v>
      </c>
      <c r="H422" s="118">
        <v>42836900000</v>
      </c>
      <c r="I422" s="97" t="s">
        <v>3071</v>
      </c>
      <c r="J422" s="97" t="s">
        <v>1231</v>
      </c>
      <c r="K422" s="97" t="s">
        <v>3082</v>
      </c>
      <c r="L422" s="97" t="s">
        <v>1195</v>
      </c>
      <c r="M422" s="92" t="s">
        <v>959</v>
      </c>
      <c r="N422" s="97" t="s">
        <v>1593</v>
      </c>
      <c r="O422" s="163" t="s">
        <v>3443</v>
      </c>
      <c r="P422" s="92" t="s">
        <v>3083</v>
      </c>
      <c r="Q422" s="92" t="s">
        <v>3084</v>
      </c>
      <c r="R422" s="92" t="s">
        <v>304</v>
      </c>
      <c r="S422" s="97" t="s">
        <v>2929</v>
      </c>
      <c r="T422" s="97" t="s">
        <v>3085</v>
      </c>
      <c r="U422" s="97" t="s">
        <v>3086</v>
      </c>
      <c r="V422" s="90" t="s">
        <v>3077</v>
      </c>
      <c r="W422" s="90" t="s">
        <v>3087</v>
      </c>
      <c r="X422" s="97" t="s">
        <v>3088</v>
      </c>
      <c r="Y422" s="148">
        <v>126456512400</v>
      </c>
      <c r="Z422" s="97">
        <v>2019</v>
      </c>
      <c r="AA422" s="206">
        <v>44061</v>
      </c>
      <c r="AB422" s="225" t="s">
        <v>3816</v>
      </c>
      <c r="AC422" s="97" t="s">
        <v>2240</v>
      </c>
      <c r="AD422" s="169">
        <v>8.666666666666667E-2</v>
      </c>
      <c r="AE422" s="169">
        <v>0</v>
      </c>
      <c r="AF422" s="169">
        <v>0</v>
      </c>
      <c r="AG422" s="232" t="s">
        <v>3444</v>
      </c>
      <c r="AH422" s="163" t="s">
        <v>3445</v>
      </c>
      <c r="AI422" s="97"/>
      <c r="AJ422" s="90" t="s">
        <v>3439</v>
      </c>
      <c r="AK422" s="92" t="s">
        <v>3440</v>
      </c>
      <c r="AL422" s="92" t="s">
        <v>3441</v>
      </c>
      <c r="AM422" s="97"/>
    </row>
    <row r="423" spans="1:43" ht="409.5" hidden="1" x14ac:dyDescent="0.25">
      <c r="A423" s="97">
        <v>392</v>
      </c>
      <c r="B423" s="90" t="s">
        <v>3067</v>
      </c>
      <c r="C423" s="97" t="s">
        <v>2068</v>
      </c>
      <c r="D423" s="97" t="s">
        <v>3068</v>
      </c>
      <c r="E423" s="163" t="s">
        <v>3089</v>
      </c>
      <c r="F423" s="92" t="s">
        <v>655</v>
      </c>
      <c r="G423" s="230" t="s">
        <v>3090</v>
      </c>
      <c r="H423" s="118">
        <v>1833500000</v>
      </c>
      <c r="I423" s="97" t="s">
        <v>3071</v>
      </c>
      <c r="J423" s="97" t="s">
        <v>3091</v>
      </c>
      <c r="K423" s="97" t="s">
        <v>3092</v>
      </c>
      <c r="L423" s="94"/>
      <c r="M423" s="94"/>
      <c r="N423" s="90" t="s">
        <v>3093</v>
      </c>
      <c r="O423" s="163" t="s">
        <v>3446</v>
      </c>
      <c r="P423" s="97" t="s">
        <v>3094</v>
      </c>
      <c r="Q423" s="92" t="s">
        <v>3095</v>
      </c>
      <c r="R423" s="97" t="s">
        <v>3096</v>
      </c>
      <c r="S423" s="97" t="s">
        <v>3097</v>
      </c>
      <c r="T423" s="97" t="s">
        <v>3098</v>
      </c>
      <c r="U423" s="97" t="s">
        <v>3099</v>
      </c>
      <c r="V423" s="90" t="s">
        <v>3077</v>
      </c>
      <c r="W423" s="90" t="s">
        <v>3447</v>
      </c>
      <c r="X423" s="163" t="s">
        <v>3089</v>
      </c>
      <c r="Y423" s="148">
        <v>697578592.41999996</v>
      </c>
      <c r="Z423" s="97">
        <v>2020</v>
      </c>
      <c r="AA423" s="206">
        <v>44054</v>
      </c>
      <c r="AB423" s="225">
        <v>16</v>
      </c>
      <c r="AC423" s="97" t="s">
        <v>3448</v>
      </c>
      <c r="AD423" s="169">
        <v>0.17708333333333334</v>
      </c>
      <c r="AE423" s="169">
        <v>0</v>
      </c>
      <c r="AF423" s="169">
        <v>0</v>
      </c>
      <c r="AG423" s="232" t="s">
        <v>3779</v>
      </c>
      <c r="AH423" s="163" t="s">
        <v>3449</v>
      </c>
      <c r="AI423" s="94"/>
      <c r="AJ423" s="90" t="s">
        <v>3450</v>
      </c>
      <c r="AK423" s="92"/>
      <c r="AL423" s="92">
        <v>2020</v>
      </c>
      <c r="AM423" s="97"/>
    </row>
    <row r="424" spans="1:43" ht="231" hidden="1" x14ac:dyDescent="0.25">
      <c r="A424" s="97">
        <v>392</v>
      </c>
      <c r="B424" s="90" t="s">
        <v>3067</v>
      </c>
      <c r="C424" s="97" t="s">
        <v>2068</v>
      </c>
      <c r="D424" s="97" t="s">
        <v>3068</v>
      </c>
      <c r="E424" s="163" t="s">
        <v>3101</v>
      </c>
      <c r="F424" s="92" t="s">
        <v>655</v>
      </c>
      <c r="G424" s="230" t="s">
        <v>3102</v>
      </c>
      <c r="H424" s="118">
        <v>3802090000</v>
      </c>
      <c r="I424" s="97" t="s">
        <v>3071</v>
      </c>
      <c r="J424" s="97" t="s">
        <v>3103</v>
      </c>
      <c r="K424" s="97">
        <v>26</v>
      </c>
      <c r="L424" s="94"/>
      <c r="M424" s="94"/>
      <c r="N424" s="90" t="s">
        <v>3104</v>
      </c>
      <c r="O424" s="163" t="s">
        <v>3451</v>
      </c>
      <c r="P424" s="97" t="s">
        <v>3105</v>
      </c>
      <c r="Q424" s="97" t="s">
        <v>3106</v>
      </c>
      <c r="R424" s="97" t="s">
        <v>3096</v>
      </c>
      <c r="S424" s="97" t="s">
        <v>3107</v>
      </c>
      <c r="T424" s="97" t="s">
        <v>3108</v>
      </c>
      <c r="U424" s="97"/>
      <c r="V424" s="90" t="s">
        <v>3077</v>
      </c>
      <c r="W424" s="90" t="s">
        <v>3452</v>
      </c>
      <c r="X424" s="163" t="s">
        <v>3101</v>
      </c>
      <c r="Y424" s="148">
        <v>9515881653.0799999</v>
      </c>
      <c r="Z424" s="97">
        <v>2019</v>
      </c>
      <c r="AA424" s="206" t="s">
        <v>3100</v>
      </c>
      <c r="AB424" s="326" t="s">
        <v>3453</v>
      </c>
      <c r="AC424" s="97" t="s">
        <v>3454</v>
      </c>
      <c r="AD424" s="169">
        <v>0</v>
      </c>
      <c r="AE424" s="169">
        <v>0</v>
      </c>
      <c r="AF424" s="169">
        <v>0</v>
      </c>
      <c r="AG424" s="232" t="s">
        <v>3822</v>
      </c>
      <c r="AH424" s="163"/>
      <c r="AI424" s="94"/>
      <c r="AJ424" s="90" t="s">
        <v>3109</v>
      </c>
      <c r="AK424" s="92"/>
      <c r="AL424" s="92"/>
      <c r="AM424" s="97" t="s">
        <v>3110</v>
      </c>
    </row>
    <row r="425" spans="1:43" ht="99" hidden="1" x14ac:dyDescent="0.25">
      <c r="A425" s="97">
        <v>392</v>
      </c>
      <c r="B425" s="90" t="s">
        <v>3067</v>
      </c>
      <c r="C425" s="97" t="s">
        <v>2068</v>
      </c>
      <c r="D425" s="97" t="s">
        <v>3068</v>
      </c>
      <c r="E425" s="163" t="s">
        <v>3111</v>
      </c>
      <c r="F425" s="92" t="s">
        <v>655</v>
      </c>
      <c r="G425" s="230" t="s">
        <v>3112</v>
      </c>
      <c r="H425" s="118">
        <v>6684340000</v>
      </c>
      <c r="I425" s="97" t="s">
        <v>3071</v>
      </c>
      <c r="J425" s="97" t="s">
        <v>3103</v>
      </c>
      <c r="K425" s="97">
        <v>31</v>
      </c>
      <c r="L425" s="94"/>
      <c r="M425" s="94"/>
      <c r="N425" s="90" t="s">
        <v>3113</v>
      </c>
      <c r="O425" s="163" t="s">
        <v>3455</v>
      </c>
      <c r="P425" s="97" t="s">
        <v>3114</v>
      </c>
      <c r="Q425" s="92" t="s">
        <v>3115</v>
      </c>
      <c r="R425" s="92" t="s">
        <v>304</v>
      </c>
      <c r="S425" s="97" t="s">
        <v>3116</v>
      </c>
      <c r="T425" s="97" t="s">
        <v>3117</v>
      </c>
      <c r="U425" s="97" t="s">
        <v>3118</v>
      </c>
      <c r="V425" s="90" t="s">
        <v>3077</v>
      </c>
      <c r="W425" s="90" t="s">
        <v>3452</v>
      </c>
      <c r="X425" s="163" t="s">
        <v>3111</v>
      </c>
      <c r="Y425" s="148">
        <v>12274261104.5</v>
      </c>
      <c r="Z425" s="97">
        <v>2019</v>
      </c>
      <c r="AA425" s="206" t="s">
        <v>3456</v>
      </c>
      <c r="AB425" s="225" t="s">
        <v>3457</v>
      </c>
      <c r="AC425" s="97" t="s">
        <v>3458</v>
      </c>
      <c r="AD425" s="169">
        <v>5.9313215400624349E-2</v>
      </c>
      <c r="AE425" s="169">
        <v>0</v>
      </c>
      <c r="AF425" s="169">
        <v>0</v>
      </c>
      <c r="AG425" s="232" t="s">
        <v>3823</v>
      </c>
      <c r="AH425" s="163"/>
      <c r="AI425" s="94"/>
      <c r="AJ425" s="90" t="s">
        <v>3119</v>
      </c>
      <c r="AK425" s="92"/>
      <c r="AL425" s="92"/>
      <c r="AM425" s="97"/>
    </row>
    <row r="426" spans="1:43" ht="66" hidden="1" x14ac:dyDescent="0.25">
      <c r="A426" s="97">
        <v>314</v>
      </c>
      <c r="B426" s="90" t="s">
        <v>3120</v>
      </c>
      <c r="C426" s="97" t="s">
        <v>2068</v>
      </c>
      <c r="D426" s="97" t="s">
        <v>3121</v>
      </c>
      <c r="E426" s="163" t="s">
        <v>3122</v>
      </c>
      <c r="F426" s="92" t="s">
        <v>655</v>
      </c>
      <c r="G426" s="230" t="s">
        <v>3123</v>
      </c>
      <c r="H426" s="118"/>
      <c r="I426" s="97" t="s">
        <v>3071</v>
      </c>
      <c r="J426" s="97" t="s">
        <v>3103</v>
      </c>
      <c r="K426" s="97">
        <v>5</v>
      </c>
      <c r="L426" s="94"/>
      <c r="M426" s="94"/>
      <c r="N426" s="90" t="s">
        <v>3113</v>
      </c>
      <c r="O426" s="163" t="s">
        <v>3459</v>
      </c>
      <c r="P426" s="92" t="s">
        <v>3124</v>
      </c>
      <c r="Q426" s="92"/>
      <c r="R426" s="92" t="s">
        <v>304</v>
      </c>
      <c r="S426" s="97" t="s">
        <v>28</v>
      </c>
      <c r="T426" s="97" t="s">
        <v>66</v>
      </c>
      <c r="U426" s="97"/>
      <c r="V426" s="90"/>
      <c r="W426" s="90"/>
      <c r="X426" s="163" t="s">
        <v>3122</v>
      </c>
      <c r="Y426" s="148" t="s">
        <v>2629</v>
      </c>
      <c r="Z426" s="97"/>
      <c r="AA426" s="206"/>
      <c r="AB426" s="225"/>
      <c r="AC426" s="97"/>
      <c r="AD426" s="169">
        <v>0</v>
      </c>
      <c r="AE426" s="169">
        <v>0</v>
      </c>
      <c r="AF426" s="169">
        <v>0</v>
      </c>
      <c r="AG426" s="232" t="s">
        <v>3824</v>
      </c>
      <c r="AH426" s="163"/>
      <c r="AI426" s="94"/>
      <c r="AJ426" s="94"/>
      <c r="AK426" s="92"/>
      <c r="AL426" s="92"/>
      <c r="AM426" s="97"/>
    </row>
    <row r="427" spans="1:43" ht="82.5" hidden="1" x14ac:dyDescent="0.25">
      <c r="A427" s="97">
        <v>314</v>
      </c>
      <c r="B427" s="90" t="s">
        <v>3120</v>
      </c>
      <c r="C427" s="97" t="s">
        <v>2068</v>
      </c>
      <c r="D427" s="97" t="s">
        <v>3121</v>
      </c>
      <c r="E427" s="163" t="s">
        <v>3125</v>
      </c>
      <c r="F427" s="92" t="s">
        <v>655</v>
      </c>
      <c r="G427" s="230" t="s">
        <v>3123</v>
      </c>
      <c r="H427" s="118"/>
      <c r="I427" s="97" t="s">
        <v>3071</v>
      </c>
      <c r="J427" s="97" t="s">
        <v>3126</v>
      </c>
      <c r="K427" s="97">
        <v>880</v>
      </c>
      <c r="L427" s="94"/>
      <c r="M427" s="94"/>
      <c r="N427" s="90" t="s">
        <v>3127</v>
      </c>
      <c r="O427" s="163" t="s">
        <v>3459</v>
      </c>
      <c r="P427" s="92" t="s">
        <v>3124</v>
      </c>
      <c r="Q427" s="92"/>
      <c r="R427" s="92" t="s">
        <v>304</v>
      </c>
      <c r="S427" s="97" t="s">
        <v>28</v>
      </c>
      <c r="T427" s="97" t="s">
        <v>66</v>
      </c>
      <c r="U427" s="97"/>
      <c r="V427" s="90"/>
      <c r="W427" s="90"/>
      <c r="X427" s="163" t="s">
        <v>3125</v>
      </c>
      <c r="Y427" s="148" t="s">
        <v>2629</v>
      </c>
      <c r="Z427" s="221"/>
      <c r="AA427" s="206"/>
      <c r="AB427" s="225"/>
      <c r="AC427" s="97"/>
      <c r="AD427" s="169">
        <v>0</v>
      </c>
      <c r="AE427" s="169">
        <v>0</v>
      </c>
      <c r="AF427" s="169">
        <v>0</v>
      </c>
      <c r="AG427" s="232" t="s">
        <v>3460</v>
      </c>
      <c r="AH427" s="163"/>
      <c r="AI427" s="94"/>
      <c r="AJ427" s="90" t="s">
        <v>3128</v>
      </c>
      <c r="AK427" s="92"/>
      <c r="AL427" s="92"/>
      <c r="AM427" s="97"/>
      <c r="AN427" s="149"/>
    </row>
    <row r="428" spans="1:43" ht="82.5" x14ac:dyDescent="0.25">
      <c r="A428" s="95"/>
      <c r="B428" s="85" t="s">
        <v>3461</v>
      </c>
      <c r="C428" s="95" t="s">
        <v>2068</v>
      </c>
      <c r="D428" s="95" t="s">
        <v>3462</v>
      </c>
      <c r="E428" s="85" t="s">
        <v>3461</v>
      </c>
      <c r="F428" s="87" t="s">
        <v>655</v>
      </c>
      <c r="G428" s="211" t="s">
        <v>3463</v>
      </c>
      <c r="H428" s="105">
        <v>65298406093.949997</v>
      </c>
      <c r="I428" s="95"/>
      <c r="J428" s="95" t="s">
        <v>1231</v>
      </c>
      <c r="K428" s="95">
        <v>40</v>
      </c>
      <c r="L428" s="89"/>
      <c r="M428" s="89"/>
      <c r="N428" s="85"/>
      <c r="O428" s="161" t="s">
        <v>3464</v>
      </c>
      <c r="P428" s="87" t="s">
        <v>3465</v>
      </c>
      <c r="Q428" s="87" t="s">
        <v>3466</v>
      </c>
      <c r="R428" s="87" t="s">
        <v>4</v>
      </c>
      <c r="S428" s="95" t="s">
        <v>2144</v>
      </c>
      <c r="T428" s="95" t="s">
        <v>96</v>
      </c>
      <c r="U428" s="95" t="s">
        <v>3467</v>
      </c>
      <c r="V428" s="85"/>
      <c r="W428" s="85" t="s">
        <v>3468</v>
      </c>
      <c r="X428" s="85" t="s">
        <v>3461</v>
      </c>
      <c r="Y428" s="117"/>
      <c r="Z428" s="222">
        <v>2019</v>
      </c>
      <c r="AA428" s="188"/>
      <c r="AB428" s="324">
        <v>18</v>
      </c>
      <c r="AC428" s="95" t="s">
        <v>3469</v>
      </c>
      <c r="AD428" s="168">
        <v>0.45660000000000001</v>
      </c>
      <c r="AE428" s="168">
        <v>0.24299999999999999</v>
      </c>
      <c r="AF428" s="168">
        <v>0.18379999999999999</v>
      </c>
      <c r="AG428" s="233" t="s">
        <v>3470</v>
      </c>
      <c r="AH428" s="161" t="s">
        <v>3611</v>
      </c>
      <c r="AI428" s="89"/>
      <c r="AJ428" s="85"/>
      <c r="AK428" s="87"/>
      <c r="AL428" s="87"/>
      <c r="AM428" s="95"/>
      <c r="AN428" s="149"/>
    </row>
    <row r="429" spans="1:43" ht="115.5" x14ac:dyDescent="0.25">
      <c r="A429" s="95"/>
      <c r="B429" s="85" t="s">
        <v>3461</v>
      </c>
      <c r="C429" s="95" t="s">
        <v>2068</v>
      </c>
      <c r="D429" s="95" t="s">
        <v>3462</v>
      </c>
      <c r="E429" s="85" t="s">
        <v>3471</v>
      </c>
      <c r="F429" s="87" t="s">
        <v>3472</v>
      </c>
      <c r="G429" s="211" t="s">
        <v>3473</v>
      </c>
      <c r="H429" s="105">
        <v>2037492800</v>
      </c>
      <c r="I429" s="95"/>
      <c r="J429" s="95" t="s">
        <v>1231</v>
      </c>
      <c r="K429" s="95">
        <v>40</v>
      </c>
      <c r="L429" s="89"/>
      <c r="M429" s="89"/>
      <c r="N429" s="85"/>
      <c r="O429" s="161" t="s">
        <v>3464</v>
      </c>
      <c r="P429" s="87" t="s">
        <v>3465</v>
      </c>
      <c r="Q429" s="87" t="s">
        <v>3466</v>
      </c>
      <c r="R429" s="87" t="s">
        <v>4</v>
      </c>
      <c r="S429" s="95" t="s">
        <v>2144</v>
      </c>
      <c r="T429" s="95" t="s">
        <v>96</v>
      </c>
      <c r="U429" s="95" t="s">
        <v>3467</v>
      </c>
      <c r="V429" s="85"/>
      <c r="W429" s="85" t="s">
        <v>3474</v>
      </c>
      <c r="X429" s="85" t="s">
        <v>3461</v>
      </c>
      <c r="Y429" s="117"/>
      <c r="Z429" s="222">
        <v>2019</v>
      </c>
      <c r="AA429" s="188"/>
      <c r="AB429" s="324">
        <v>19</v>
      </c>
      <c r="AC429" s="95" t="s">
        <v>3475</v>
      </c>
      <c r="AD429" s="168"/>
      <c r="AE429" s="168"/>
      <c r="AF429" s="168"/>
      <c r="AG429" s="233"/>
      <c r="AH429" s="161"/>
      <c r="AI429" s="89"/>
      <c r="AJ429" s="85"/>
      <c r="AK429" s="87"/>
      <c r="AL429" s="87"/>
      <c r="AM429" s="95"/>
    </row>
    <row r="430" spans="1:43" ht="99" x14ac:dyDescent="0.25">
      <c r="A430" s="87" t="s">
        <v>837</v>
      </c>
      <c r="B430" s="85" t="s">
        <v>3129</v>
      </c>
      <c r="C430" s="95" t="s">
        <v>2068</v>
      </c>
      <c r="D430" s="95" t="s">
        <v>3130</v>
      </c>
      <c r="E430" s="85" t="s">
        <v>3129</v>
      </c>
      <c r="F430" s="95" t="s">
        <v>655</v>
      </c>
      <c r="G430" s="95" t="s">
        <v>3899</v>
      </c>
      <c r="H430" s="106"/>
      <c r="I430" s="87" t="s">
        <v>3131</v>
      </c>
      <c r="J430" s="87"/>
      <c r="K430" s="87"/>
      <c r="L430" s="89"/>
      <c r="M430" s="89"/>
      <c r="N430" s="89"/>
      <c r="O430" s="234" t="s">
        <v>3132</v>
      </c>
      <c r="P430" s="235" t="s">
        <v>3133</v>
      </c>
      <c r="Q430" s="235" t="s">
        <v>3134</v>
      </c>
      <c r="R430" s="87"/>
      <c r="S430" s="87" t="s">
        <v>3135</v>
      </c>
      <c r="T430" s="87"/>
      <c r="U430" s="95"/>
      <c r="V430" s="89"/>
      <c r="W430" s="85" t="s">
        <v>3136</v>
      </c>
      <c r="X430" s="85" t="s">
        <v>3129</v>
      </c>
      <c r="Y430" s="117">
        <v>58138850</v>
      </c>
      <c r="Z430" s="171">
        <v>43721</v>
      </c>
      <c r="AA430" s="189">
        <v>44054</v>
      </c>
      <c r="AB430" s="324" t="s">
        <v>1464</v>
      </c>
      <c r="AC430" s="95" t="s">
        <v>3137</v>
      </c>
      <c r="AD430" s="168"/>
      <c r="AE430" s="102">
        <v>0.1</v>
      </c>
      <c r="AF430" s="102">
        <v>0.1</v>
      </c>
      <c r="AG430" s="89"/>
      <c r="AH430" s="161"/>
      <c r="AI430" s="89"/>
      <c r="AJ430" s="89"/>
      <c r="AK430" s="89"/>
      <c r="AL430" s="89"/>
      <c r="AM430" s="85"/>
    </row>
    <row r="431" spans="1:43" ht="66" x14ac:dyDescent="0.25">
      <c r="A431" s="87" t="s">
        <v>837</v>
      </c>
      <c r="B431" s="85" t="s">
        <v>3129</v>
      </c>
      <c r="C431" s="95" t="s">
        <v>2068</v>
      </c>
      <c r="D431" s="95" t="s">
        <v>3130</v>
      </c>
      <c r="E431" s="85" t="s">
        <v>3138</v>
      </c>
      <c r="F431" s="95" t="s">
        <v>655</v>
      </c>
      <c r="G431" s="95" t="s">
        <v>3899</v>
      </c>
      <c r="H431" s="106"/>
      <c r="I431" s="236" t="s">
        <v>3131</v>
      </c>
      <c r="J431" s="87"/>
      <c r="K431" s="87"/>
      <c r="L431" s="89"/>
      <c r="M431" s="89"/>
      <c r="N431" s="89"/>
      <c r="O431" s="161" t="s">
        <v>3139</v>
      </c>
      <c r="P431" s="237">
        <v>53000</v>
      </c>
      <c r="Q431" s="237">
        <v>87000</v>
      </c>
      <c r="R431" s="87"/>
      <c r="S431" s="87" t="s">
        <v>3135</v>
      </c>
      <c r="T431" s="87"/>
      <c r="U431" s="95"/>
      <c r="V431" s="89"/>
      <c r="W431" s="161" t="s">
        <v>3140</v>
      </c>
      <c r="X431" s="85" t="s">
        <v>3138</v>
      </c>
      <c r="Y431" s="117">
        <v>49811744</v>
      </c>
      <c r="Z431" s="171">
        <v>43721</v>
      </c>
      <c r="AA431" s="189">
        <v>44060</v>
      </c>
      <c r="AB431" s="324" t="s">
        <v>1464</v>
      </c>
      <c r="AC431" s="95" t="s">
        <v>3141</v>
      </c>
      <c r="AD431" s="168"/>
      <c r="AE431" s="102">
        <v>0.1</v>
      </c>
      <c r="AF431" s="102">
        <v>0.1</v>
      </c>
      <c r="AG431" s="89"/>
      <c r="AH431" s="161"/>
      <c r="AI431" s="89"/>
      <c r="AJ431" s="89"/>
      <c r="AK431" s="89"/>
      <c r="AL431" s="89"/>
      <c r="AM431" s="85"/>
    </row>
    <row r="432" spans="1:43" ht="49.5" x14ac:dyDescent="0.25">
      <c r="A432" s="87" t="s">
        <v>837</v>
      </c>
      <c r="B432" s="85" t="s">
        <v>3138</v>
      </c>
      <c r="C432" s="95" t="s">
        <v>2068</v>
      </c>
      <c r="D432" s="95" t="s">
        <v>3130</v>
      </c>
      <c r="E432" s="85" t="s">
        <v>3142</v>
      </c>
      <c r="F432" s="95" t="s">
        <v>655</v>
      </c>
      <c r="G432" s="95" t="s">
        <v>3899</v>
      </c>
      <c r="H432" s="106"/>
      <c r="I432" s="236" t="s">
        <v>3131</v>
      </c>
      <c r="J432" s="87"/>
      <c r="K432" s="87"/>
      <c r="L432" s="89"/>
      <c r="M432" s="89"/>
      <c r="N432" s="89"/>
      <c r="O432" s="161" t="s">
        <v>3143</v>
      </c>
      <c r="P432" s="237">
        <v>87000</v>
      </c>
      <c r="Q432" s="237">
        <v>115334</v>
      </c>
      <c r="R432" s="87"/>
      <c r="S432" s="87" t="s">
        <v>3135</v>
      </c>
      <c r="T432" s="87"/>
      <c r="U432" s="95"/>
      <c r="V432" s="89"/>
      <c r="W432" s="161" t="s">
        <v>3144</v>
      </c>
      <c r="X432" s="85" t="s">
        <v>3142</v>
      </c>
      <c r="Y432" s="117">
        <v>51404594</v>
      </c>
      <c r="Z432" s="171">
        <v>43721</v>
      </c>
      <c r="AA432" s="189">
        <v>44054</v>
      </c>
      <c r="AB432" s="324" t="s">
        <v>1464</v>
      </c>
      <c r="AC432" s="95" t="s">
        <v>3145</v>
      </c>
      <c r="AD432" s="168"/>
      <c r="AE432" s="102">
        <v>0.1</v>
      </c>
      <c r="AF432" s="102">
        <v>0.1</v>
      </c>
      <c r="AG432" s="89"/>
      <c r="AH432" s="161"/>
      <c r="AI432" s="89"/>
      <c r="AJ432" s="89"/>
      <c r="AK432" s="89"/>
      <c r="AL432" s="89"/>
      <c r="AM432" s="85"/>
    </row>
    <row r="433" spans="1:43" ht="49.5" x14ac:dyDescent="0.25">
      <c r="A433" s="87" t="s">
        <v>837</v>
      </c>
      <c r="B433" s="85" t="s">
        <v>3142</v>
      </c>
      <c r="C433" s="95" t="s">
        <v>2068</v>
      </c>
      <c r="D433" s="95" t="s">
        <v>3130</v>
      </c>
      <c r="E433" s="238" t="s">
        <v>3146</v>
      </c>
      <c r="F433" s="95" t="s">
        <v>655</v>
      </c>
      <c r="G433" s="95" t="s">
        <v>3899</v>
      </c>
      <c r="H433" s="106"/>
      <c r="I433" s="236" t="s">
        <v>3131</v>
      </c>
      <c r="J433" s="87"/>
      <c r="K433" s="87"/>
      <c r="L433" s="89"/>
      <c r="M433" s="89"/>
      <c r="N433" s="89"/>
      <c r="O433" s="161" t="s">
        <v>3147</v>
      </c>
      <c r="P433" s="237">
        <v>16000</v>
      </c>
      <c r="Q433" s="237">
        <v>115334</v>
      </c>
      <c r="R433" s="87"/>
      <c r="S433" s="87" t="s">
        <v>3135</v>
      </c>
      <c r="T433" s="87"/>
      <c r="U433" s="95"/>
      <c r="V433" s="89"/>
      <c r="W433" s="161" t="s">
        <v>3148</v>
      </c>
      <c r="X433" s="85" t="s">
        <v>3146</v>
      </c>
      <c r="Y433" s="117">
        <v>53385500</v>
      </c>
      <c r="Z433" s="171">
        <v>43721</v>
      </c>
      <c r="AA433" s="189">
        <v>44032</v>
      </c>
      <c r="AB433" s="324" t="s">
        <v>1464</v>
      </c>
      <c r="AC433" s="95" t="s">
        <v>1502</v>
      </c>
      <c r="AD433" s="168"/>
      <c r="AE433" s="102">
        <v>0.8</v>
      </c>
      <c r="AF433" s="102">
        <v>0.8</v>
      </c>
      <c r="AG433" s="89"/>
      <c r="AH433" s="161"/>
      <c r="AI433" s="89"/>
      <c r="AJ433" s="89"/>
      <c r="AK433" s="89"/>
      <c r="AL433" s="89"/>
      <c r="AM433" s="85"/>
    </row>
    <row r="434" spans="1:43" ht="49.5" hidden="1" x14ac:dyDescent="0.25">
      <c r="A434" s="92" t="s">
        <v>837</v>
      </c>
      <c r="B434" s="90" t="s">
        <v>3146</v>
      </c>
      <c r="C434" s="97" t="s">
        <v>2068</v>
      </c>
      <c r="D434" s="97" t="s">
        <v>3130</v>
      </c>
      <c r="E434" s="90" t="s">
        <v>3149</v>
      </c>
      <c r="F434" s="97" t="s">
        <v>655</v>
      </c>
      <c r="G434" s="97" t="s">
        <v>3899</v>
      </c>
      <c r="H434" s="108"/>
      <c r="I434" s="239" t="s">
        <v>3131</v>
      </c>
      <c r="J434" s="92"/>
      <c r="K434" s="92"/>
      <c r="L434" s="94"/>
      <c r="M434" s="94"/>
      <c r="N434" s="94"/>
      <c r="O434" s="163" t="s">
        <v>3150</v>
      </c>
      <c r="P434" s="240">
        <v>0</v>
      </c>
      <c r="Q434" s="240">
        <v>24000</v>
      </c>
      <c r="R434" s="92"/>
      <c r="S434" s="92" t="s">
        <v>3135</v>
      </c>
      <c r="T434" s="92"/>
      <c r="U434" s="97"/>
      <c r="V434" s="94"/>
      <c r="W434" s="163" t="s">
        <v>3151</v>
      </c>
      <c r="X434" s="90" t="s">
        <v>3149</v>
      </c>
      <c r="Y434" s="148">
        <v>52845820</v>
      </c>
      <c r="Z434" s="101">
        <v>43721</v>
      </c>
      <c r="AA434" s="224">
        <v>44071</v>
      </c>
      <c r="AB434" s="225" t="s">
        <v>1464</v>
      </c>
      <c r="AC434" s="97" t="s">
        <v>3152</v>
      </c>
      <c r="AD434" s="169"/>
      <c r="AE434" s="166">
        <v>0</v>
      </c>
      <c r="AF434" s="166">
        <v>0</v>
      </c>
      <c r="AG434" s="94"/>
      <c r="AH434" s="163"/>
      <c r="AI434" s="94"/>
      <c r="AJ434" s="94"/>
      <c r="AK434" s="94"/>
      <c r="AL434" s="94"/>
      <c r="AM434" s="90"/>
    </row>
    <row r="435" spans="1:43" ht="49.5" x14ac:dyDescent="0.25">
      <c r="A435" s="87" t="s">
        <v>837</v>
      </c>
      <c r="B435" s="85" t="s">
        <v>3149</v>
      </c>
      <c r="C435" s="95" t="s">
        <v>2068</v>
      </c>
      <c r="D435" s="95" t="s">
        <v>3130</v>
      </c>
      <c r="E435" s="85" t="s">
        <v>3153</v>
      </c>
      <c r="F435" s="95" t="s">
        <v>655</v>
      </c>
      <c r="G435" s="95" t="s">
        <v>3899</v>
      </c>
      <c r="H435" s="106"/>
      <c r="I435" s="236" t="s">
        <v>3131</v>
      </c>
      <c r="J435" s="87"/>
      <c r="K435" s="87"/>
      <c r="L435" s="89"/>
      <c r="M435" s="89"/>
      <c r="N435" s="89"/>
      <c r="O435" s="161" t="s">
        <v>3154</v>
      </c>
      <c r="P435" s="237">
        <v>115334</v>
      </c>
      <c r="Q435" s="237">
        <v>150000</v>
      </c>
      <c r="R435" s="87"/>
      <c r="S435" s="87" t="s">
        <v>3135</v>
      </c>
      <c r="T435" s="87"/>
      <c r="U435" s="95"/>
      <c r="V435" s="89"/>
      <c r="W435" s="161" t="s">
        <v>3155</v>
      </c>
      <c r="X435" s="85" t="s">
        <v>3153</v>
      </c>
      <c r="Y435" s="117">
        <v>182347920</v>
      </c>
      <c r="Z435" s="171">
        <v>43721</v>
      </c>
      <c r="AA435" s="189">
        <v>44046</v>
      </c>
      <c r="AB435" s="324" t="s">
        <v>1464</v>
      </c>
      <c r="AC435" s="95" t="s">
        <v>3156</v>
      </c>
      <c r="AD435" s="168"/>
      <c r="AE435" s="102">
        <v>0.25</v>
      </c>
      <c r="AF435" s="102">
        <v>0.25</v>
      </c>
      <c r="AG435" s="89"/>
      <c r="AH435" s="161"/>
      <c r="AI435" s="89"/>
      <c r="AJ435" s="89"/>
      <c r="AK435" s="89"/>
      <c r="AL435" s="89"/>
      <c r="AM435" s="85"/>
    </row>
    <row r="436" spans="1:43" ht="49.5" hidden="1" x14ac:dyDescent="0.25">
      <c r="A436" s="92" t="s">
        <v>837</v>
      </c>
      <c r="B436" s="90" t="s">
        <v>3153</v>
      </c>
      <c r="C436" s="97" t="s">
        <v>2068</v>
      </c>
      <c r="D436" s="97" t="s">
        <v>3130</v>
      </c>
      <c r="E436" s="90" t="s">
        <v>3157</v>
      </c>
      <c r="F436" s="97" t="s">
        <v>655</v>
      </c>
      <c r="G436" s="97" t="s">
        <v>3899</v>
      </c>
      <c r="H436" s="108"/>
      <c r="I436" s="239" t="s">
        <v>3131</v>
      </c>
      <c r="J436" s="92"/>
      <c r="K436" s="92"/>
      <c r="L436" s="94"/>
      <c r="M436" s="94"/>
      <c r="N436" s="94"/>
      <c r="O436" s="163" t="s">
        <v>3147</v>
      </c>
      <c r="P436" s="240">
        <v>16000</v>
      </c>
      <c r="Q436" s="240">
        <v>115334</v>
      </c>
      <c r="R436" s="92"/>
      <c r="S436" s="92" t="s">
        <v>3135</v>
      </c>
      <c r="T436" s="92"/>
      <c r="U436" s="97"/>
      <c r="V436" s="94"/>
      <c r="W436" s="163" t="s">
        <v>3158</v>
      </c>
      <c r="X436" s="90" t="s">
        <v>3157</v>
      </c>
      <c r="Y436" s="319" t="s">
        <v>3159</v>
      </c>
      <c r="Z436" s="101">
        <v>43742</v>
      </c>
      <c r="AA436" s="224">
        <v>44054</v>
      </c>
      <c r="AB436" s="225" t="s">
        <v>1396</v>
      </c>
      <c r="AC436" s="97" t="s">
        <v>3137</v>
      </c>
      <c r="AD436" s="169"/>
      <c r="AE436" s="166">
        <v>0</v>
      </c>
      <c r="AF436" s="166">
        <v>0</v>
      </c>
      <c r="AG436" s="94"/>
      <c r="AH436" s="163"/>
      <c r="AI436" s="94"/>
      <c r="AJ436" s="94"/>
      <c r="AK436" s="94"/>
      <c r="AL436" s="94"/>
      <c r="AM436" s="90"/>
    </row>
    <row r="437" spans="1:43" ht="82.5" hidden="1" x14ac:dyDescent="0.25">
      <c r="A437" s="83" t="s">
        <v>837</v>
      </c>
      <c r="B437" s="81" t="s">
        <v>3157</v>
      </c>
      <c r="C437" s="96" t="s">
        <v>2068</v>
      </c>
      <c r="D437" s="96" t="s">
        <v>3130</v>
      </c>
      <c r="E437" s="81" t="s">
        <v>3157</v>
      </c>
      <c r="F437" s="96" t="s">
        <v>655</v>
      </c>
      <c r="G437" s="96" t="s">
        <v>163</v>
      </c>
      <c r="H437" s="104"/>
      <c r="I437" s="83"/>
      <c r="J437" s="83"/>
      <c r="K437" s="83"/>
      <c r="L437" s="84"/>
      <c r="M437" s="84"/>
      <c r="N437" s="84"/>
      <c r="O437" s="162" t="s">
        <v>3160</v>
      </c>
      <c r="P437" s="241">
        <v>19000</v>
      </c>
      <c r="Q437" s="241">
        <v>30000</v>
      </c>
      <c r="R437" s="83"/>
      <c r="S437" s="83" t="s">
        <v>3135</v>
      </c>
      <c r="T437" s="83"/>
      <c r="U437" s="96"/>
      <c r="V437" s="84"/>
      <c r="W437" s="162" t="s">
        <v>3161</v>
      </c>
      <c r="X437" s="81" t="s">
        <v>3162</v>
      </c>
      <c r="Y437" s="309">
        <v>1771071216</v>
      </c>
      <c r="Z437" s="199">
        <v>43873</v>
      </c>
      <c r="AA437" s="82">
        <v>43910</v>
      </c>
      <c r="AB437" s="323" t="s">
        <v>3163</v>
      </c>
      <c r="AC437" s="96" t="s">
        <v>2962</v>
      </c>
      <c r="AD437" s="242"/>
      <c r="AE437" s="243">
        <v>1</v>
      </c>
      <c r="AF437" s="243">
        <v>1</v>
      </c>
      <c r="AG437" s="84"/>
      <c r="AH437" s="162"/>
      <c r="AI437" s="84"/>
      <c r="AJ437" s="84"/>
      <c r="AK437" s="84"/>
      <c r="AL437" s="84"/>
      <c r="AM437" s="81"/>
    </row>
    <row r="438" spans="1:43" ht="119.45" hidden="1" customHeight="1" x14ac:dyDescent="0.25">
      <c r="A438" s="244" t="s">
        <v>837</v>
      </c>
      <c r="B438" s="244" t="s">
        <v>3164</v>
      </c>
      <c r="C438" s="96" t="s">
        <v>2068</v>
      </c>
      <c r="D438" s="96" t="s">
        <v>3165</v>
      </c>
      <c r="E438" s="244" t="s">
        <v>3164</v>
      </c>
      <c r="F438" s="96" t="s">
        <v>655</v>
      </c>
      <c r="G438" s="244" t="s">
        <v>3166</v>
      </c>
      <c r="H438" s="150">
        <v>116007600</v>
      </c>
      <c r="I438" s="244" t="s">
        <v>3167</v>
      </c>
      <c r="J438" s="83"/>
      <c r="K438" s="83"/>
      <c r="L438" s="84"/>
      <c r="M438" s="84"/>
      <c r="N438" s="84"/>
      <c r="O438" s="245" t="s">
        <v>3168</v>
      </c>
      <c r="P438" s="83" t="s">
        <v>1895</v>
      </c>
      <c r="Q438" s="83" t="s">
        <v>3249</v>
      </c>
      <c r="R438" s="83"/>
      <c r="S438" s="244" t="s">
        <v>2948</v>
      </c>
      <c r="T438" s="244" t="s">
        <v>3169</v>
      </c>
      <c r="U438" s="96"/>
      <c r="V438" s="84"/>
      <c r="W438" s="244" t="s">
        <v>3170</v>
      </c>
      <c r="X438" s="244" t="s">
        <v>3164</v>
      </c>
      <c r="Y438" s="307"/>
      <c r="Z438" s="83"/>
      <c r="AA438" s="82">
        <v>43956</v>
      </c>
      <c r="AB438" s="323" t="s">
        <v>3171</v>
      </c>
      <c r="AC438" s="244" t="s">
        <v>3172</v>
      </c>
      <c r="AD438" s="246">
        <v>1</v>
      </c>
      <c r="AE438" s="246">
        <v>1</v>
      </c>
      <c r="AF438" s="246"/>
      <c r="AG438" s="333" t="s">
        <v>3832</v>
      </c>
      <c r="AH438" s="369" t="s">
        <v>3836</v>
      </c>
      <c r="AI438" s="84"/>
      <c r="AJ438" s="84"/>
      <c r="AK438" s="84"/>
      <c r="AL438" s="84"/>
      <c r="AM438" s="81"/>
    </row>
    <row r="439" spans="1:43" ht="99" x14ac:dyDescent="0.25">
      <c r="A439" s="247" t="s">
        <v>837</v>
      </c>
      <c r="B439" s="247" t="s">
        <v>3164</v>
      </c>
      <c r="C439" s="95" t="s">
        <v>2068</v>
      </c>
      <c r="D439" s="95" t="s">
        <v>3165</v>
      </c>
      <c r="E439" s="247" t="s">
        <v>3164</v>
      </c>
      <c r="F439" s="95" t="s">
        <v>655</v>
      </c>
      <c r="G439" s="247" t="s">
        <v>3166</v>
      </c>
      <c r="H439" s="151">
        <v>346213937.39999998</v>
      </c>
      <c r="I439" s="247" t="s">
        <v>3167</v>
      </c>
      <c r="J439" s="87"/>
      <c r="K439" s="87"/>
      <c r="L439" s="89"/>
      <c r="M439" s="89"/>
      <c r="N439" s="89"/>
      <c r="O439" s="248" t="s">
        <v>3168</v>
      </c>
      <c r="P439" s="87" t="s">
        <v>1895</v>
      </c>
      <c r="Q439" s="87" t="s">
        <v>3249</v>
      </c>
      <c r="R439" s="87"/>
      <c r="S439" s="247" t="s">
        <v>2948</v>
      </c>
      <c r="T439" s="247" t="s">
        <v>3169</v>
      </c>
      <c r="U439" s="95"/>
      <c r="V439" s="89"/>
      <c r="W439" s="247" t="s">
        <v>3173</v>
      </c>
      <c r="X439" s="247" t="s">
        <v>3164</v>
      </c>
      <c r="Y439" s="306"/>
      <c r="Z439" s="338">
        <v>44041</v>
      </c>
      <c r="AA439" s="86">
        <v>44042</v>
      </c>
      <c r="AB439" s="324" t="s">
        <v>3171</v>
      </c>
      <c r="AC439" s="247" t="s">
        <v>3174</v>
      </c>
      <c r="AD439" s="339">
        <f>(40+7+7+7+7+7+7+7)/90</f>
        <v>0.98888888888888893</v>
      </c>
      <c r="AE439" s="449" t="s">
        <v>3831</v>
      </c>
      <c r="AF439" s="249"/>
      <c r="AG439" s="340" t="s">
        <v>3834</v>
      </c>
      <c r="AH439" s="263" t="s">
        <v>3835</v>
      </c>
      <c r="AI439" s="89"/>
      <c r="AJ439" s="89"/>
      <c r="AK439" s="89"/>
      <c r="AL439" s="89"/>
      <c r="AM439" s="85"/>
    </row>
    <row r="440" spans="1:43" ht="97.9" hidden="1" customHeight="1" x14ac:dyDescent="0.25">
      <c r="A440" s="244" t="s">
        <v>756</v>
      </c>
      <c r="B440" s="244" t="s">
        <v>3175</v>
      </c>
      <c r="C440" s="96" t="s">
        <v>2068</v>
      </c>
      <c r="D440" s="96" t="s">
        <v>3165</v>
      </c>
      <c r="E440" s="244" t="s">
        <v>3175</v>
      </c>
      <c r="F440" s="96" t="s">
        <v>655</v>
      </c>
      <c r="G440" s="244" t="s">
        <v>3176</v>
      </c>
      <c r="H440" s="150">
        <v>462183840</v>
      </c>
      <c r="I440" s="244" t="s">
        <v>3177</v>
      </c>
      <c r="J440" s="83"/>
      <c r="K440" s="83"/>
      <c r="L440" s="84"/>
      <c r="M440" s="84"/>
      <c r="N440" s="84"/>
      <c r="O440" s="245" t="s">
        <v>3178</v>
      </c>
      <c r="P440" s="83" t="s">
        <v>3250</v>
      </c>
      <c r="Q440" s="83"/>
      <c r="R440" s="83"/>
      <c r="S440" s="244" t="s">
        <v>2948</v>
      </c>
      <c r="T440" s="244" t="s">
        <v>3179</v>
      </c>
      <c r="U440" s="96"/>
      <c r="V440" s="84"/>
      <c r="W440" s="244" t="s">
        <v>3180</v>
      </c>
      <c r="X440" s="244" t="s">
        <v>3175</v>
      </c>
      <c r="Y440" s="307"/>
      <c r="Z440" s="336">
        <v>43914</v>
      </c>
      <c r="AA440" s="82">
        <v>43914</v>
      </c>
      <c r="AB440" s="323" t="s">
        <v>3181</v>
      </c>
      <c r="AC440" s="244" t="s">
        <v>3174</v>
      </c>
      <c r="AD440" s="341">
        <v>1</v>
      </c>
      <c r="AE440" s="450">
        <v>1</v>
      </c>
      <c r="AF440" s="342"/>
      <c r="AG440" s="333" t="s">
        <v>3832</v>
      </c>
      <c r="AH440" s="369" t="s">
        <v>3833</v>
      </c>
      <c r="AI440" s="84"/>
      <c r="AJ440" s="84"/>
      <c r="AK440" s="84"/>
      <c r="AL440" s="84"/>
      <c r="AM440" s="81"/>
    </row>
    <row r="441" spans="1:43" ht="66" hidden="1" x14ac:dyDescent="0.25">
      <c r="A441" s="244">
        <v>383</v>
      </c>
      <c r="B441" s="244" t="s">
        <v>3182</v>
      </c>
      <c r="C441" s="96" t="s">
        <v>2068</v>
      </c>
      <c r="D441" s="96" t="s">
        <v>3165</v>
      </c>
      <c r="E441" s="244" t="s">
        <v>3182</v>
      </c>
      <c r="F441" s="96" t="s">
        <v>655</v>
      </c>
      <c r="G441" s="244" t="s">
        <v>3176</v>
      </c>
      <c r="H441" s="150">
        <v>399565000</v>
      </c>
      <c r="I441" s="244" t="s">
        <v>3183</v>
      </c>
      <c r="J441" s="83"/>
      <c r="K441" s="83"/>
      <c r="L441" s="84"/>
      <c r="M441" s="84"/>
      <c r="N441" s="84"/>
      <c r="O441" s="245" t="s">
        <v>3184</v>
      </c>
      <c r="P441" s="83" t="s">
        <v>3249</v>
      </c>
      <c r="Q441" s="83"/>
      <c r="R441" s="83"/>
      <c r="S441" s="244" t="s">
        <v>2948</v>
      </c>
      <c r="T441" s="244" t="s">
        <v>3185</v>
      </c>
      <c r="U441" s="96"/>
      <c r="V441" s="84"/>
      <c r="W441" s="244" t="s">
        <v>3186</v>
      </c>
      <c r="X441" s="244" t="s">
        <v>3182</v>
      </c>
      <c r="Y441" s="307"/>
      <c r="Z441" s="83"/>
      <c r="AA441" s="82">
        <v>43966</v>
      </c>
      <c r="AB441" s="323" t="s">
        <v>3171</v>
      </c>
      <c r="AC441" s="244" t="s">
        <v>3187</v>
      </c>
      <c r="AD441" s="246">
        <v>1</v>
      </c>
      <c r="AE441" s="246">
        <v>1</v>
      </c>
      <c r="AF441" s="246"/>
      <c r="AG441" s="246" t="s">
        <v>3188</v>
      </c>
      <c r="AH441" s="162" t="s">
        <v>3189</v>
      </c>
      <c r="AI441" s="84"/>
      <c r="AJ441" s="84"/>
      <c r="AK441" s="84"/>
      <c r="AL441" s="84"/>
      <c r="AM441" s="81"/>
    </row>
    <row r="442" spans="1:43" ht="99" hidden="1" x14ac:dyDescent="0.25">
      <c r="A442" s="83">
        <v>383</v>
      </c>
      <c r="B442" s="81" t="s">
        <v>3190</v>
      </c>
      <c r="C442" s="96" t="s">
        <v>2068</v>
      </c>
      <c r="D442" s="96" t="s">
        <v>3165</v>
      </c>
      <c r="E442" s="81" t="s">
        <v>3190</v>
      </c>
      <c r="F442" s="83" t="s">
        <v>655</v>
      </c>
      <c r="G442" s="96" t="s">
        <v>3191</v>
      </c>
      <c r="H442" s="116">
        <v>2340527718.5999999</v>
      </c>
      <c r="I442" s="96" t="s">
        <v>3177</v>
      </c>
      <c r="J442" s="96"/>
      <c r="K442" s="83"/>
      <c r="L442" s="96"/>
      <c r="M442" s="84"/>
      <c r="N442" s="96"/>
      <c r="O442" s="162" t="s">
        <v>3192</v>
      </c>
      <c r="P442" s="83"/>
      <c r="Q442" s="83"/>
      <c r="R442" s="83"/>
      <c r="S442" s="83" t="s">
        <v>2948</v>
      </c>
      <c r="T442" s="383" t="s">
        <v>3193</v>
      </c>
      <c r="U442" s="96"/>
      <c r="V442" s="81"/>
      <c r="W442" s="84" t="s">
        <v>3194</v>
      </c>
      <c r="X442" s="387" t="s">
        <v>3190</v>
      </c>
      <c r="Y442" s="304"/>
      <c r="Z442" s="199"/>
      <c r="AA442" s="82">
        <v>44054</v>
      </c>
      <c r="AB442" s="323" t="s">
        <v>3181</v>
      </c>
      <c r="AC442" s="96" t="s">
        <v>3034</v>
      </c>
      <c r="AD442" s="167">
        <v>1</v>
      </c>
      <c r="AE442" s="165">
        <v>1</v>
      </c>
      <c r="AF442" s="165"/>
      <c r="AG442" s="81"/>
      <c r="AH442" s="162" t="s">
        <v>3838</v>
      </c>
      <c r="AI442" s="84"/>
      <c r="AJ442" s="81"/>
      <c r="AK442" s="83"/>
      <c r="AL442" s="83"/>
      <c r="AM442" s="81"/>
      <c r="AN442" s="98"/>
      <c r="AO442" s="98"/>
      <c r="AP442" s="98"/>
      <c r="AQ442" s="98"/>
    </row>
    <row r="443" spans="1:43" ht="99" x14ac:dyDescent="0.25">
      <c r="A443" s="247">
        <v>383</v>
      </c>
      <c r="B443" s="247" t="s">
        <v>3195</v>
      </c>
      <c r="C443" s="95" t="s">
        <v>2068</v>
      </c>
      <c r="D443" s="95" t="s">
        <v>3165</v>
      </c>
      <c r="E443" s="247" t="s">
        <v>3195</v>
      </c>
      <c r="F443" s="95" t="s">
        <v>655</v>
      </c>
      <c r="G443" s="247" t="s">
        <v>3191</v>
      </c>
      <c r="H443" s="151">
        <v>994929733.20000005</v>
      </c>
      <c r="I443" s="247" t="s">
        <v>3177</v>
      </c>
      <c r="J443" s="87"/>
      <c r="K443" s="87"/>
      <c r="L443" s="89"/>
      <c r="M443" s="89"/>
      <c r="N443" s="89"/>
      <c r="O443" s="248" t="s">
        <v>3196</v>
      </c>
      <c r="P443" s="87"/>
      <c r="Q443" s="87"/>
      <c r="R443" s="87"/>
      <c r="S443" s="247" t="s">
        <v>2948</v>
      </c>
      <c r="T443" s="247" t="s">
        <v>3193</v>
      </c>
      <c r="U443" s="95"/>
      <c r="V443" s="89"/>
      <c r="W443" s="247" t="s">
        <v>3197</v>
      </c>
      <c r="X443" s="247" t="s">
        <v>3195</v>
      </c>
      <c r="Y443" s="306"/>
      <c r="Z443" s="87"/>
      <c r="AA443" s="86">
        <v>44054</v>
      </c>
      <c r="AB443" s="324" t="s">
        <v>3171</v>
      </c>
      <c r="AC443" s="247" t="s">
        <v>3052</v>
      </c>
      <c r="AD443" s="339">
        <f>(28+7+7+7+7+7+7)/90</f>
        <v>0.77777777777777779</v>
      </c>
      <c r="AE443" s="449">
        <v>0.37</v>
      </c>
      <c r="AF443" s="249"/>
      <c r="AG443" s="340" t="s">
        <v>3834</v>
      </c>
      <c r="AH443" s="263" t="s">
        <v>3837</v>
      </c>
      <c r="AI443" s="89"/>
      <c r="AJ443" s="89"/>
      <c r="AK443" s="89"/>
      <c r="AL443" s="89"/>
      <c r="AM443" s="85"/>
    </row>
    <row r="444" spans="1:43" ht="115.5" hidden="1" x14ac:dyDescent="0.25">
      <c r="A444" s="83" t="s">
        <v>837</v>
      </c>
      <c r="B444" s="162" t="s">
        <v>3198</v>
      </c>
      <c r="C444" s="96" t="s">
        <v>748</v>
      </c>
      <c r="D444" s="96" t="s">
        <v>3954</v>
      </c>
      <c r="E444" s="81" t="s">
        <v>3199</v>
      </c>
      <c r="F444" s="83" t="s">
        <v>655</v>
      </c>
      <c r="G444" s="96" t="s">
        <v>3899</v>
      </c>
      <c r="H444" s="103">
        <v>240933600</v>
      </c>
      <c r="I444" s="96" t="s">
        <v>3200</v>
      </c>
      <c r="J444" s="96" t="s">
        <v>1195</v>
      </c>
      <c r="K444" s="83" t="s">
        <v>3201</v>
      </c>
      <c r="L444" s="96" t="s">
        <v>1195</v>
      </c>
      <c r="M444" s="84" t="s">
        <v>959</v>
      </c>
      <c r="N444" s="96" t="s">
        <v>1593</v>
      </c>
      <c r="O444" s="162" t="s">
        <v>3202</v>
      </c>
      <c r="P444" s="83" t="s">
        <v>3203</v>
      </c>
      <c r="Q444" s="83" t="s">
        <v>3204</v>
      </c>
      <c r="R444" s="83" t="s">
        <v>2</v>
      </c>
      <c r="S444" s="83" t="s">
        <v>9</v>
      </c>
      <c r="T444" s="83" t="s">
        <v>36</v>
      </c>
      <c r="U444" s="96" t="s">
        <v>3205</v>
      </c>
      <c r="V444" s="81" t="s">
        <v>3206</v>
      </c>
      <c r="W444" s="81" t="s">
        <v>3207</v>
      </c>
      <c r="X444" s="81" t="s">
        <v>3199</v>
      </c>
      <c r="Y444" s="304">
        <v>240933600</v>
      </c>
      <c r="Z444" s="199">
        <v>2019</v>
      </c>
      <c r="AA444" s="82">
        <v>43962</v>
      </c>
      <c r="AB444" s="323" t="s">
        <v>1513</v>
      </c>
      <c r="AC444" s="96" t="s">
        <v>2337</v>
      </c>
      <c r="AD444" s="167" t="s">
        <v>3476</v>
      </c>
      <c r="AE444" s="165">
        <v>1</v>
      </c>
      <c r="AF444" s="165">
        <v>0.79</v>
      </c>
      <c r="AG444" s="81" t="s">
        <v>3477</v>
      </c>
      <c r="AH444" s="162" t="s">
        <v>3957</v>
      </c>
      <c r="AI444" s="84"/>
      <c r="AJ444" s="81" t="s">
        <v>3209</v>
      </c>
      <c r="AK444" s="83">
        <f>30+20+20+5+5</f>
        <v>80</v>
      </c>
      <c r="AL444" s="83" t="s">
        <v>1187</v>
      </c>
      <c r="AM444" s="81" t="s">
        <v>3210</v>
      </c>
    </row>
    <row r="445" spans="1:43" ht="115.5" hidden="1" x14ac:dyDescent="0.25">
      <c r="A445" s="83" t="s">
        <v>837</v>
      </c>
      <c r="B445" s="162" t="s">
        <v>3198</v>
      </c>
      <c r="C445" s="96" t="s">
        <v>748</v>
      </c>
      <c r="D445" s="96" t="s">
        <v>3954</v>
      </c>
      <c r="E445" s="81" t="s">
        <v>3211</v>
      </c>
      <c r="F445" s="83" t="s">
        <v>655</v>
      </c>
      <c r="G445" s="96" t="s">
        <v>3899</v>
      </c>
      <c r="H445" s="103">
        <v>258269832</v>
      </c>
      <c r="I445" s="96" t="s">
        <v>3200</v>
      </c>
      <c r="J445" s="96" t="s">
        <v>1195</v>
      </c>
      <c r="K445" s="83" t="s">
        <v>3212</v>
      </c>
      <c r="L445" s="96" t="s">
        <v>1195</v>
      </c>
      <c r="M445" s="84" t="s">
        <v>959</v>
      </c>
      <c r="N445" s="96" t="s">
        <v>1593</v>
      </c>
      <c r="O445" s="162" t="s">
        <v>3213</v>
      </c>
      <c r="P445" s="83" t="s">
        <v>3214</v>
      </c>
      <c r="Q445" s="83" t="s">
        <v>3215</v>
      </c>
      <c r="R445" s="83" t="s">
        <v>2</v>
      </c>
      <c r="S445" s="83" t="s">
        <v>9</v>
      </c>
      <c r="T445" s="83" t="s">
        <v>36</v>
      </c>
      <c r="U445" s="96" t="s">
        <v>3216</v>
      </c>
      <c r="V445" s="81" t="s">
        <v>3206</v>
      </c>
      <c r="W445" s="81" t="s">
        <v>3217</v>
      </c>
      <c r="X445" s="81" t="s">
        <v>3211</v>
      </c>
      <c r="Y445" s="304">
        <v>258269832</v>
      </c>
      <c r="Z445" s="199">
        <v>2019</v>
      </c>
      <c r="AA445" s="82">
        <v>43962</v>
      </c>
      <c r="AB445" s="323" t="s">
        <v>1513</v>
      </c>
      <c r="AC445" s="96" t="s">
        <v>2313</v>
      </c>
      <c r="AD445" s="167" t="s">
        <v>3476</v>
      </c>
      <c r="AE445" s="165">
        <v>1</v>
      </c>
      <c r="AF445" s="165">
        <v>0.79</v>
      </c>
      <c r="AG445" s="81" t="s">
        <v>3478</v>
      </c>
      <c r="AH445" s="162" t="s">
        <v>3957</v>
      </c>
      <c r="AI445" s="84"/>
      <c r="AJ445" s="81" t="s">
        <v>3209</v>
      </c>
      <c r="AK445" s="83">
        <f>30+20+20+5+5</f>
        <v>80</v>
      </c>
      <c r="AL445" s="83" t="s">
        <v>1187</v>
      </c>
      <c r="AM445" s="81" t="s">
        <v>3210</v>
      </c>
    </row>
    <row r="446" spans="1:43" ht="148.5" hidden="1" x14ac:dyDescent="0.25">
      <c r="A446" s="83" t="s">
        <v>837</v>
      </c>
      <c r="B446" s="162" t="s">
        <v>3198</v>
      </c>
      <c r="C446" s="96" t="s">
        <v>977</v>
      </c>
      <c r="D446" s="96" t="s">
        <v>3954</v>
      </c>
      <c r="E446" s="81" t="s">
        <v>3479</v>
      </c>
      <c r="F446" s="83" t="s">
        <v>655</v>
      </c>
      <c r="G446" s="96" t="s">
        <v>3899</v>
      </c>
      <c r="H446" s="103">
        <v>127727926.26000001</v>
      </c>
      <c r="I446" s="96" t="s">
        <v>3200</v>
      </c>
      <c r="J446" s="96" t="s">
        <v>1195</v>
      </c>
      <c r="K446" s="83" t="s">
        <v>3480</v>
      </c>
      <c r="L446" s="96" t="s">
        <v>1195</v>
      </c>
      <c r="M446" s="84" t="s">
        <v>959</v>
      </c>
      <c r="N446" s="96" t="s">
        <v>1593</v>
      </c>
      <c r="O446" s="162" t="s">
        <v>3481</v>
      </c>
      <c r="P446" s="83" t="s">
        <v>3482</v>
      </c>
      <c r="Q446" s="83" t="s">
        <v>3483</v>
      </c>
      <c r="R446" s="83" t="s">
        <v>2</v>
      </c>
      <c r="S446" s="83" t="s">
        <v>9</v>
      </c>
      <c r="T446" s="83" t="s">
        <v>35</v>
      </c>
      <c r="U446" s="96" t="s">
        <v>3425</v>
      </c>
      <c r="V446" s="81" t="s">
        <v>3484</v>
      </c>
      <c r="W446" s="81" t="s">
        <v>3207</v>
      </c>
      <c r="X446" s="81" t="s">
        <v>3479</v>
      </c>
      <c r="Y446" s="304">
        <v>127727926.2</v>
      </c>
      <c r="Z446" s="199">
        <v>2020</v>
      </c>
      <c r="AA446" s="82">
        <v>44064</v>
      </c>
      <c r="AB446" s="323" t="s">
        <v>989</v>
      </c>
      <c r="AC446" s="96" t="s">
        <v>3428</v>
      </c>
      <c r="AD446" s="167" t="s">
        <v>3485</v>
      </c>
      <c r="AE446" s="165">
        <v>1</v>
      </c>
      <c r="AF446" s="165">
        <v>0</v>
      </c>
      <c r="AG446" s="81" t="s">
        <v>3486</v>
      </c>
      <c r="AH446" s="162" t="s">
        <v>3955</v>
      </c>
      <c r="AI446" s="84"/>
      <c r="AJ446" s="81" t="s">
        <v>3209</v>
      </c>
      <c r="AK446" s="83">
        <v>45</v>
      </c>
      <c r="AL446" s="83">
        <v>2020</v>
      </c>
      <c r="AM446" s="81" t="s">
        <v>3487</v>
      </c>
    </row>
    <row r="447" spans="1:43" ht="115.5" hidden="1" x14ac:dyDescent="0.25">
      <c r="A447" s="83" t="s">
        <v>837</v>
      </c>
      <c r="B447" s="162" t="s">
        <v>3198</v>
      </c>
      <c r="C447" s="96" t="s">
        <v>977</v>
      </c>
      <c r="D447" s="96" t="s">
        <v>3954</v>
      </c>
      <c r="E447" s="81" t="s">
        <v>3488</v>
      </c>
      <c r="F447" s="83" t="s">
        <v>655</v>
      </c>
      <c r="G447" s="96" t="s">
        <v>3899</v>
      </c>
      <c r="H447" s="103">
        <v>31283280</v>
      </c>
      <c r="I447" s="96" t="s">
        <v>3200</v>
      </c>
      <c r="J447" s="96" t="s">
        <v>3489</v>
      </c>
      <c r="K447" s="83" t="s">
        <v>3490</v>
      </c>
      <c r="L447" s="96" t="s">
        <v>3489</v>
      </c>
      <c r="M447" s="84" t="s">
        <v>959</v>
      </c>
      <c r="N447" s="96" t="s">
        <v>3491</v>
      </c>
      <c r="O447" s="162" t="s">
        <v>3492</v>
      </c>
      <c r="P447" s="83" t="s">
        <v>3493</v>
      </c>
      <c r="Q447" s="83" t="s">
        <v>3493</v>
      </c>
      <c r="R447" s="83" t="s">
        <v>2</v>
      </c>
      <c r="S447" s="83" t="s">
        <v>9</v>
      </c>
      <c r="T447" s="83" t="s">
        <v>35</v>
      </c>
      <c r="U447" s="96" t="s">
        <v>3425</v>
      </c>
      <c r="V447" s="81" t="s">
        <v>3484</v>
      </c>
      <c r="W447" s="81" t="s">
        <v>3494</v>
      </c>
      <c r="X447" s="81" t="s">
        <v>3488</v>
      </c>
      <c r="Y447" s="304">
        <v>31283280</v>
      </c>
      <c r="Z447" s="199">
        <v>2020</v>
      </c>
      <c r="AA447" s="82" t="s">
        <v>3495</v>
      </c>
      <c r="AB447" s="323" t="s">
        <v>3496</v>
      </c>
      <c r="AC447" s="96" t="s">
        <v>2443</v>
      </c>
      <c r="AD447" s="167" t="s">
        <v>3497</v>
      </c>
      <c r="AE447" s="165">
        <v>1</v>
      </c>
      <c r="AF447" s="165">
        <v>0</v>
      </c>
      <c r="AG447" s="81" t="s">
        <v>3498</v>
      </c>
      <c r="AH447" s="162" t="s">
        <v>3956</v>
      </c>
      <c r="AI447" s="84"/>
      <c r="AJ447" s="81" t="s">
        <v>3499</v>
      </c>
      <c r="AK447" s="83">
        <v>10</v>
      </c>
      <c r="AL447" s="83">
        <v>2020</v>
      </c>
      <c r="AM447" s="81" t="s">
        <v>3500</v>
      </c>
    </row>
    <row r="448" spans="1:43" ht="198" x14ac:dyDescent="0.25">
      <c r="A448" s="87" t="s">
        <v>3218</v>
      </c>
      <c r="B448" s="95" t="s">
        <v>3219</v>
      </c>
      <c r="C448" s="95" t="s">
        <v>977</v>
      </c>
      <c r="D448" s="95" t="s">
        <v>3220</v>
      </c>
      <c r="E448" s="161" t="s">
        <v>3221</v>
      </c>
      <c r="F448" s="95" t="s">
        <v>655</v>
      </c>
      <c r="G448" s="95" t="s">
        <v>163</v>
      </c>
      <c r="H448" s="113">
        <v>1931290470.48</v>
      </c>
      <c r="I448" s="95" t="s">
        <v>3222</v>
      </c>
      <c r="J448" s="95" t="s">
        <v>1195</v>
      </c>
      <c r="K448" s="95" t="s">
        <v>3223</v>
      </c>
      <c r="L448" s="161" t="s">
        <v>1195</v>
      </c>
      <c r="M448" s="95" t="s">
        <v>959</v>
      </c>
      <c r="N448" s="95" t="s">
        <v>1593</v>
      </c>
      <c r="O448" s="161" t="s">
        <v>3224</v>
      </c>
      <c r="P448" s="95" t="s">
        <v>3225</v>
      </c>
      <c r="Q448" s="95" t="s">
        <v>3226</v>
      </c>
      <c r="R448" s="95" t="s">
        <v>2</v>
      </c>
      <c r="S448" s="95" t="s">
        <v>9</v>
      </c>
      <c r="T448" s="95" t="s">
        <v>35</v>
      </c>
      <c r="U448" s="95" t="s">
        <v>3227</v>
      </c>
      <c r="V448" s="85" t="s">
        <v>3228</v>
      </c>
      <c r="W448" s="95" t="s">
        <v>3229</v>
      </c>
      <c r="X448" s="161" t="str">
        <f>D448</f>
        <v>Direction de l'Infrastructure</v>
      </c>
      <c r="Y448" s="299">
        <v>1931290470.48</v>
      </c>
      <c r="Z448" s="95">
        <v>2019</v>
      </c>
      <c r="AA448" s="178">
        <v>43896</v>
      </c>
      <c r="AB448" s="218" t="s">
        <v>989</v>
      </c>
      <c r="AC448" s="95" t="s">
        <v>2940</v>
      </c>
      <c r="AD448" s="250" t="s">
        <v>3230</v>
      </c>
      <c r="AE448" s="250">
        <v>0.35</v>
      </c>
      <c r="AF448" s="250" t="s">
        <v>3208</v>
      </c>
      <c r="AG448" s="209" t="s">
        <v>3231</v>
      </c>
      <c r="AH448" s="209" t="s">
        <v>3232</v>
      </c>
      <c r="AI448" s="89"/>
      <c r="AJ448" s="161" t="s">
        <v>3233</v>
      </c>
      <c r="AK448" s="95">
        <v>100</v>
      </c>
      <c r="AL448" s="95" t="s">
        <v>1187</v>
      </c>
      <c r="AM448" s="209" t="s">
        <v>3234</v>
      </c>
    </row>
    <row r="449" spans="1:43" ht="115.5" hidden="1" x14ac:dyDescent="0.25">
      <c r="A449" s="83">
        <v>211</v>
      </c>
      <c r="B449" s="162" t="s">
        <v>3235</v>
      </c>
      <c r="C449" s="96" t="s">
        <v>977</v>
      </c>
      <c r="D449" s="96" t="s">
        <v>3236</v>
      </c>
      <c r="E449" s="81" t="s">
        <v>3237</v>
      </c>
      <c r="F449" s="83" t="s">
        <v>655</v>
      </c>
      <c r="G449" s="96" t="s">
        <v>3238</v>
      </c>
      <c r="H449" s="103" t="s">
        <v>3239</v>
      </c>
      <c r="I449" s="96" t="s">
        <v>3240</v>
      </c>
      <c r="J449" s="96" t="s">
        <v>3241</v>
      </c>
      <c r="K449" s="83" t="s">
        <v>3242</v>
      </c>
      <c r="L449" s="96" t="s">
        <v>3241</v>
      </c>
      <c r="M449" s="84" t="s">
        <v>959</v>
      </c>
      <c r="N449" s="96" t="s">
        <v>3241</v>
      </c>
      <c r="O449" s="162" t="s">
        <v>3243</v>
      </c>
      <c r="P449" s="83" t="s">
        <v>3244</v>
      </c>
      <c r="Q449" s="83" t="s">
        <v>3739</v>
      </c>
      <c r="R449" s="83" t="s">
        <v>2</v>
      </c>
      <c r="S449" s="83" t="s">
        <v>9</v>
      </c>
      <c r="T449" s="83" t="s">
        <v>35</v>
      </c>
      <c r="U449" s="96" t="s">
        <v>3245</v>
      </c>
      <c r="V449" s="81" t="s">
        <v>3228</v>
      </c>
      <c r="W449" s="81" t="s">
        <v>3246</v>
      </c>
      <c r="X449" s="81" t="s">
        <v>3237</v>
      </c>
      <c r="Y449" s="320" t="s">
        <v>3239</v>
      </c>
      <c r="Z449" s="199" t="s">
        <v>3247</v>
      </c>
      <c r="AA449" s="82" t="s">
        <v>3248</v>
      </c>
      <c r="AB449" s="323" t="s">
        <v>1513</v>
      </c>
      <c r="AC449" s="96" t="s">
        <v>2177</v>
      </c>
      <c r="AD449" s="167" t="s">
        <v>3476</v>
      </c>
      <c r="AE449" s="165">
        <v>1</v>
      </c>
      <c r="AF449" s="165" t="s">
        <v>3208</v>
      </c>
      <c r="AG449" s="81" t="s">
        <v>3501</v>
      </c>
      <c r="AH449" s="162" t="s">
        <v>3232</v>
      </c>
      <c r="AI449" s="84"/>
      <c r="AJ449" s="81" t="s">
        <v>3233</v>
      </c>
      <c r="AK449" s="83">
        <v>100</v>
      </c>
      <c r="AL449" s="83">
        <v>2020</v>
      </c>
      <c r="AM449" s="81" t="s">
        <v>3502</v>
      </c>
    </row>
    <row r="450" spans="1:43" ht="181.5" hidden="1" x14ac:dyDescent="0.25">
      <c r="A450" s="92"/>
      <c r="B450" s="251" t="s">
        <v>3251</v>
      </c>
      <c r="C450" s="97" t="s">
        <v>3252</v>
      </c>
      <c r="D450" s="97" t="s">
        <v>4035</v>
      </c>
      <c r="E450" s="90" t="s">
        <v>3253</v>
      </c>
      <c r="F450" s="92" t="s">
        <v>655</v>
      </c>
      <c r="G450" s="97" t="s">
        <v>3899</v>
      </c>
      <c r="H450" s="152">
        <v>67952000</v>
      </c>
      <c r="I450" s="97" t="s">
        <v>3254</v>
      </c>
      <c r="J450" s="97" t="s">
        <v>3255</v>
      </c>
      <c r="K450" s="92"/>
      <c r="L450" s="90" t="s">
        <v>3255</v>
      </c>
      <c r="M450" s="94"/>
      <c r="N450" s="90" t="s">
        <v>1593</v>
      </c>
      <c r="O450" s="163" t="s">
        <v>3256</v>
      </c>
      <c r="P450" s="97" t="s">
        <v>3257</v>
      </c>
      <c r="Q450" s="92" t="s">
        <v>3258</v>
      </c>
      <c r="R450" s="92" t="s">
        <v>305</v>
      </c>
      <c r="S450" s="92" t="s">
        <v>18</v>
      </c>
      <c r="T450" s="92" t="s">
        <v>3259</v>
      </c>
      <c r="U450" s="97" t="s">
        <v>3260</v>
      </c>
      <c r="V450" s="94"/>
      <c r="W450" s="97" t="s">
        <v>3261</v>
      </c>
      <c r="X450" s="90" t="s">
        <v>3253</v>
      </c>
      <c r="Y450" s="319">
        <v>67952000</v>
      </c>
      <c r="Z450" s="92" t="s">
        <v>1355</v>
      </c>
      <c r="AA450" s="94"/>
      <c r="AB450" s="225" t="s">
        <v>3262</v>
      </c>
      <c r="AC450" s="97" t="s">
        <v>3263</v>
      </c>
      <c r="AD450" s="169"/>
      <c r="AE450" s="166"/>
      <c r="AF450" s="166"/>
      <c r="AG450" s="94" t="s">
        <v>3264</v>
      </c>
      <c r="AH450" s="163" t="s">
        <v>3265</v>
      </c>
      <c r="AI450" s="94"/>
      <c r="AJ450" s="90" t="s">
        <v>3266</v>
      </c>
      <c r="AK450" s="94"/>
      <c r="AL450" s="94"/>
      <c r="AM450" s="90"/>
    </row>
    <row r="451" spans="1:43" ht="181.5" hidden="1" x14ac:dyDescent="0.25">
      <c r="A451" s="92"/>
      <c r="B451" s="163" t="s">
        <v>3267</v>
      </c>
      <c r="C451" s="97" t="s">
        <v>3252</v>
      </c>
      <c r="D451" s="97" t="s">
        <v>4035</v>
      </c>
      <c r="E451" s="90" t="s">
        <v>3268</v>
      </c>
      <c r="F451" s="92" t="s">
        <v>655</v>
      </c>
      <c r="G451" s="97" t="s">
        <v>3899</v>
      </c>
      <c r="H451" s="152">
        <v>100000000</v>
      </c>
      <c r="I451" s="97" t="s">
        <v>3254</v>
      </c>
      <c r="J451" s="97" t="s">
        <v>3255</v>
      </c>
      <c r="K451" s="92"/>
      <c r="L451" s="90" t="s">
        <v>3255</v>
      </c>
      <c r="M451" s="94"/>
      <c r="N451" s="90" t="s">
        <v>1593</v>
      </c>
      <c r="O451" s="163" t="s">
        <v>3269</v>
      </c>
      <c r="P451" s="97" t="s">
        <v>3270</v>
      </c>
      <c r="Q451" s="92" t="s">
        <v>3271</v>
      </c>
      <c r="R451" s="97" t="s">
        <v>305</v>
      </c>
      <c r="S451" s="92" t="s">
        <v>18</v>
      </c>
      <c r="T451" s="92" t="s">
        <v>3272</v>
      </c>
      <c r="U451" s="97" t="s">
        <v>3273</v>
      </c>
      <c r="V451" s="94"/>
      <c r="W451" s="97" t="s">
        <v>3274</v>
      </c>
      <c r="X451" s="90" t="s">
        <v>3268</v>
      </c>
      <c r="Y451" s="319">
        <v>100000000</v>
      </c>
      <c r="Z451" s="92" t="s">
        <v>1355</v>
      </c>
      <c r="AA451" s="94"/>
      <c r="AB451" s="225" t="s">
        <v>3262</v>
      </c>
      <c r="AC451" s="97" t="s">
        <v>3275</v>
      </c>
      <c r="AD451" s="169"/>
      <c r="AE451" s="166"/>
      <c r="AF451" s="166"/>
      <c r="AG451" s="94" t="s">
        <v>3264</v>
      </c>
      <c r="AH451" s="163" t="s">
        <v>3265</v>
      </c>
      <c r="AI451" s="94"/>
      <c r="AJ451" s="90" t="s">
        <v>3266</v>
      </c>
      <c r="AK451" s="94"/>
      <c r="AL451" s="94"/>
      <c r="AM451" s="90"/>
    </row>
    <row r="452" spans="1:43" ht="181.5" hidden="1" x14ac:dyDescent="0.25">
      <c r="A452" s="92"/>
      <c r="B452" s="90" t="s">
        <v>3276</v>
      </c>
      <c r="C452" s="97" t="s">
        <v>3252</v>
      </c>
      <c r="D452" s="97" t="s">
        <v>4035</v>
      </c>
      <c r="E452" s="90" t="s">
        <v>3277</v>
      </c>
      <c r="F452" s="92" t="s">
        <v>655</v>
      </c>
      <c r="G452" s="97" t="s">
        <v>3899</v>
      </c>
      <c r="H452" s="152">
        <v>45000000</v>
      </c>
      <c r="I452" s="97" t="s">
        <v>3254</v>
      </c>
      <c r="J452" s="97" t="s">
        <v>3255</v>
      </c>
      <c r="K452" s="92"/>
      <c r="L452" s="90" t="s">
        <v>3255</v>
      </c>
      <c r="M452" s="94"/>
      <c r="N452" s="90" t="s">
        <v>1593</v>
      </c>
      <c r="O452" s="163" t="s">
        <v>3278</v>
      </c>
      <c r="P452" s="97" t="s">
        <v>3279</v>
      </c>
      <c r="Q452" s="97" t="s">
        <v>3280</v>
      </c>
      <c r="R452" s="97" t="s">
        <v>305</v>
      </c>
      <c r="S452" s="92" t="s">
        <v>18</v>
      </c>
      <c r="T452" s="92" t="s">
        <v>113</v>
      </c>
      <c r="U452" s="97" t="s">
        <v>3281</v>
      </c>
      <c r="V452" s="94"/>
      <c r="W452" s="97" t="s">
        <v>3282</v>
      </c>
      <c r="X452" s="90" t="s">
        <v>3277</v>
      </c>
      <c r="Y452" s="319">
        <v>45000000</v>
      </c>
      <c r="Z452" s="92" t="s">
        <v>1355</v>
      </c>
      <c r="AA452" s="94"/>
      <c r="AB452" s="225" t="s">
        <v>3262</v>
      </c>
      <c r="AC452" s="97" t="s">
        <v>3283</v>
      </c>
      <c r="AD452" s="169"/>
      <c r="AE452" s="166"/>
      <c r="AF452" s="166"/>
      <c r="AG452" s="94" t="s">
        <v>3264</v>
      </c>
      <c r="AH452" s="163" t="s">
        <v>3265</v>
      </c>
      <c r="AI452" s="94"/>
      <c r="AJ452" s="90" t="s">
        <v>3266</v>
      </c>
      <c r="AK452" s="94"/>
      <c r="AL452" s="94"/>
      <c r="AM452" s="90"/>
    </row>
    <row r="453" spans="1:43" ht="132" hidden="1" x14ac:dyDescent="0.25">
      <c r="A453" s="83">
        <v>387</v>
      </c>
      <c r="B453" s="162" t="s">
        <v>3284</v>
      </c>
      <c r="C453" s="96" t="s">
        <v>748</v>
      </c>
      <c r="D453" s="96" t="s">
        <v>3285</v>
      </c>
      <c r="E453" s="81" t="s">
        <v>3286</v>
      </c>
      <c r="F453" s="96" t="s">
        <v>3287</v>
      </c>
      <c r="G453" s="96" t="s">
        <v>3899</v>
      </c>
      <c r="H453" s="119">
        <v>121339000</v>
      </c>
      <c r="I453" s="96" t="s">
        <v>3288</v>
      </c>
      <c r="J453" s="96" t="s">
        <v>1195</v>
      </c>
      <c r="K453" s="96" t="s">
        <v>3289</v>
      </c>
      <c r="L453" s="81" t="s">
        <v>1195</v>
      </c>
      <c r="M453" s="96"/>
      <c r="N453" s="96" t="s">
        <v>1593</v>
      </c>
      <c r="O453" s="162" t="s">
        <v>3290</v>
      </c>
      <c r="P453" s="96" t="s">
        <v>3291</v>
      </c>
      <c r="Q453" s="96" t="s">
        <v>3292</v>
      </c>
      <c r="R453" s="96" t="s">
        <v>5</v>
      </c>
      <c r="S453" s="96" t="s">
        <v>22</v>
      </c>
      <c r="T453" s="96" t="s">
        <v>3293</v>
      </c>
      <c r="U453" s="96" t="s">
        <v>3294</v>
      </c>
      <c r="V453" s="81" t="s">
        <v>3295</v>
      </c>
      <c r="W453" s="162" t="s">
        <v>3296</v>
      </c>
      <c r="X453" s="81" t="s">
        <v>3297</v>
      </c>
      <c r="Y453" s="307" t="s">
        <v>3298</v>
      </c>
      <c r="Z453" s="182">
        <v>43699</v>
      </c>
      <c r="AA453" s="199">
        <v>43948</v>
      </c>
      <c r="AB453" s="323" t="s">
        <v>1396</v>
      </c>
      <c r="AC453" s="96" t="s">
        <v>3299</v>
      </c>
      <c r="AD453" s="167">
        <v>1</v>
      </c>
      <c r="AE453" s="165">
        <v>1</v>
      </c>
      <c r="AF453" s="165">
        <v>0</v>
      </c>
      <c r="AG453" s="96" t="s">
        <v>3503</v>
      </c>
      <c r="AH453" s="162"/>
      <c r="AI453" s="84"/>
      <c r="AJ453" s="81" t="s">
        <v>3300</v>
      </c>
      <c r="AK453" s="83">
        <v>50</v>
      </c>
      <c r="AL453" s="84" t="s">
        <v>1187</v>
      </c>
      <c r="AM453" s="81"/>
    </row>
    <row r="454" spans="1:43" ht="148.5" hidden="1" x14ac:dyDescent="0.25">
      <c r="A454" s="83">
        <v>387</v>
      </c>
      <c r="B454" s="162" t="s">
        <v>3284</v>
      </c>
      <c r="C454" s="96" t="s">
        <v>748</v>
      </c>
      <c r="D454" s="96" t="s">
        <v>3285</v>
      </c>
      <c r="E454" s="81" t="s">
        <v>3301</v>
      </c>
      <c r="F454" s="96" t="s">
        <v>3302</v>
      </c>
      <c r="G454" s="96" t="s">
        <v>3899</v>
      </c>
      <c r="H454" s="119">
        <v>232706000</v>
      </c>
      <c r="I454" s="96" t="s">
        <v>3288</v>
      </c>
      <c r="J454" s="96" t="s">
        <v>1195</v>
      </c>
      <c r="K454" s="96" t="s">
        <v>3303</v>
      </c>
      <c r="L454" s="81" t="s">
        <v>1195</v>
      </c>
      <c r="M454" s="96"/>
      <c r="N454" s="96" t="s">
        <v>1593</v>
      </c>
      <c r="O454" s="162" t="s">
        <v>3304</v>
      </c>
      <c r="P454" s="96" t="s">
        <v>3292</v>
      </c>
      <c r="Q454" s="96" t="s">
        <v>3305</v>
      </c>
      <c r="R454" s="96" t="s">
        <v>5</v>
      </c>
      <c r="S454" s="96" t="s">
        <v>22</v>
      </c>
      <c r="T454" s="96" t="s">
        <v>3306</v>
      </c>
      <c r="U454" s="96" t="s">
        <v>3307</v>
      </c>
      <c r="V454" s="81" t="s">
        <v>3308</v>
      </c>
      <c r="W454" s="162" t="s">
        <v>3309</v>
      </c>
      <c r="X454" s="81" t="s">
        <v>3301</v>
      </c>
      <c r="Y454" s="307" t="s">
        <v>3310</v>
      </c>
      <c r="Z454" s="199">
        <v>43699</v>
      </c>
      <c r="AA454" s="199">
        <v>43948</v>
      </c>
      <c r="AB454" s="323" t="s">
        <v>1396</v>
      </c>
      <c r="AC454" s="96" t="s">
        <v>2373</v>
      </c>
      <c r="AD454" s="167">
        <v>1</v>
      </c>
      <c r="AE454" s="165">
        <v>1</v>
      </c>
      <c r="AF454" s="165">
        <v>0</v>
      </c>
      <c r="AG454" s="96" t="s">
        <v>3504</v>
      </c>
      <c r="AH454" s="162"/>
      <c r="AI454" s="84"/>
      <c r="AJ454" s="181" t="s">
        <v>3311</v>
      </c>
      <c r="AK454" s="83">
        <v>85</v>
      </c>
      <c r="AL454" s="84" t="s">
        <v>1187</v>
      </c>
      <c r="AM454" s="81"/>
    </row>
    <row r="455" spans="1:43" ht="132" hidden="1" x14ac:dyDescent="0.25">
      <c r="A455" s="83">
        <v>387</v>
      </c>
      <c r="B455" s="162" t="s">
        <v>3284</v>
      </c>
      <c r="C455" s="96" t="s">
        <v>748</v>
      </c>
      <c r="D455" s="96" t="s">
        <v>3285</v>
      </c>
      <c r="E455" s="81" t="s">
        <v>3312</v>
      </c>
      <c r="F455" s="96" t="s">
        <v>3287</v>
      </c>
      <c r="G455" s="96" t="s">
        <v>3899</v>
      </c>
      <c r="H455" s="119">
        <v>26621000</v>
      </c>
      <c r="I455" s="96" t="s">
        <v>3288</v>
      </c>
      <c r="J455" s="96" t="s">
        <v>1195</v>
      </c>
      <c r="K455" s="96" t="s">
        <v>3313</v>
      </c>
      <c r="L455" s="81" t="s">
        <v>1195</v>
      </c>
      <c r="M455" s="84"/>
      <c r="N455" s="96" t="s">
        <v>1593</v>
      </c>
      <c r="O455" s="162" t="s">
        <v>3314</v>
      </c>
      <c r="P455" s="96" t="s">
        <v>3315</v>
      </c>
      <c r="Q455" s="96" t="s">
        <v>3316</v>
      </c>
      <c r="R455" s="96" t="s">
        <v>5</v>
      </c>
      <c r="S455" s="96" t="s">
        <v>22</v>
      </c>
      <c r="T455" s="83" t="s">
        <v>679</v>
      </c>
      <c r="U455" s="96" t="s">
        <v>3317</v>
      </c>
      <c r="V455" s="81" t="s">
        <v>3318</v>
      </c>
      <c r="W455" s="162" t="s">
        <v>3319</v>
      </c>
      <c r="X455" s="81" t="s">
        <v>3312</v>
      </c>
      <c r="Y455" s="307" t="s">
        <v>3320</v>
      </c>
      <c r="Z455" s="199">
        <v>43699</v>
      </c>
      <c r="AA455" s="199">
        <v>43948</v>
      </c>
      <c r="AB455" s="323" t="s">
        <v>1396</v>
      </c>
      <c r="AC455" s="96" t="s">
        <v>3321</v>
      </c>
      <c r="AD455" s="167">
        <v>1</v>
      </c>
      <c r="AE455" s="165">
        <v>1</v>
      </c>
      <c r="AF455" s="165">
        <v>0.74</v>
      </c>
      <c r="AG455" s="96" t="s">
        <v>3505</v>
      </c>
      <c r="AH455" s="162"/>
      <c r="AI455" s="84"/>
      <c r="AJ455" s="81" t="s">
        <v>3322</v>
      </c>
      <c r="AK455" s="83">
        <v>50</v>
      </c>
      <c r="AL455" s="84" t="s">
        <v>1187</v>
      </c>
      <c r="AM455" s="81"/>
    </row>
    <row r="456" spans="1:43" ht="247.5" x14ac:dyDescent="0.25">
      <c r="A456" s="95">
        <v>383</v>
      </c>
      <c r="B456" s="85" t="s">
        <v>2969</v>
      </c>
      <c r="C456" s="95" t="s">
        <v>748</v>
      </c>
      <c r="D456" s="95" t="s">
        <v>956</v>
      </c>
      <c r="E456" s="85" t="s">
        <v>3324</v>
      </c>
      <c r="F456" s="95" t="s">
        <v>3325</v>
      </c>
      <c r="G456" s="95" t="s">
        <v>163</v>
      </c>
      <c r="H456" s="153">
        <v>3700000000</v>
      </c>
      <c r="I456" s="95" t="s">
        <v>3326</v>
      </c>
      <c r="J456" s="95" t="s">
        <v>1195</v>
      </c>
      <c r="K456" s="95" t="s">
        <v>3327</v>
      </c>
      <c r="L456" s="85" t="s">
        <v>1195</v>
      </c>
      <c r="M456" s="89"/>
      <c r="N456" s="95" t="s">
        <v>1593</v>
      </c>
      <c r="O456" s="161" t="s">
        <v>3328</v>
      </c>
      <c r="P456" s="95" t="s">
        <v>3329</v>
      </c>
      <c r="Q456" s="95" t="s">
        <v>3330</v>
      </c>
      <c r="R456" s="95" t="s">
        <v>5</v>
      </c>
      <c r="S456" s="95" t="s">
        <v>22</v>
      </c>
      <c r="T456" s="95" t="s">
        <v>3331</v>
      </c>
      <c r="U456" s="95" t="s">
        <v>3332</v>
      </c>
      <c r="V456" s="85" t="s">
        <v>3333</v>
      </c>
      <c r="W456" s="161" t="s">
        <v>3334</v>
      </c>
      <c r="X456" s="85" t="s">
        <v>3324</v>
      </c>
      <c r="Y456" s="306">
        <v>3582549444</v>
      </c>
      <c r="Z456" s="171">
        <v>43754</v>
      </c>
      <c r="AA456" s="171">
        <v>43970</v>
      </c>
      <c r="AB456" s="324" t="s">
        <v>1396</v>
      </c>
      <c r="AC456" s="95" t="s">
        <v>3335</v>
      </c>
      <c r="AD456" s="168">
        <v>1.25</v>
      </c>
      <c r="AE456" s="102">
        <v>0.75</v>
      </c>
      <c r="AF456" s="102">
        <v>0.36</v>
      </c>
      <c r="AG456" s="161" t="s">
        <v>4003</v>
      </c>
      <c r="AH456" s="209" t="s">
        <v>3507</v>
      </c>
      <c r="AI456" s="89"/>
      <c r="AJ456" s="187" t="s">
        <v>3336</v>
      </c>
      <c r="AK456" s="87">
        <v>150</v>
      </c>
      <c r="AL456" s="89" t="s">
        <v>1187</v>
      </c>
      <c r="AM456" s="85"/>
    </row>
    <row r="457" spans="1:43" ht="409.5" x14ac:dyDescent="0.25">
      <c r="A457" s="87">
        <v>387</v>
      </c>
      <c r="B457" s="161" t="s">
        <v>3323</v>
      </c>
      <c r="C457" s="95" t="s">
        <v>3337</v>
      </c>
      <c r="D457" s="95" t="s">
        <v>3285</v>
      </c>
      <c r="E457" s="85" t="s">
        <v>3338</v>
      </c>
      <c r="F457" s="95" t="s">
        <v>655</v>
      </c>
      <c r="G457" s="95" t="s">
        <v>3339</v>
      </c>
      <c r="H457" s="153">
        <v>10288175778.799999</v>
      </c>
      <c r="I457" s="95" t="s">
        <v>3340</v>
      </c>
      <c r="J457" s="95" t="s">
        <v>1195</v>
      </c>
      <c r="K457" s="95" t="s">
        <v>3341</v>
      </c>
      <c r="L457" s="85" t="s">
        <v>3342</v>
      </c>
      <c r="M457" s="89"/>
      <c r="N457" s="95" t="s">
        <v>1593</v>
      </c>
      <c r="O457" s="170"/>
      <c r="P457" s="87"/>
      <c r="Q457" s="87"/>
      <c r="R457" s="95" t="s">
        <v>5</v>
      </c>
      <c r="S457" s="95" t="s">
        <v>22</v>
      </c>
      <c r="T457" s="95" t="s">
        <v>3331</v>
      </c>
      <c r="U457" s="95" t="s">
        <v>3332</v>
      </c>
      <c r="V457" s="85" t="s">
        <v>3333</v>
      </c>
      <c r="W457" s="161" t="s">
        <v>3343</v>
      </c>
      <c r="X457" s="85" t="s">
        <v>3338</v>
      </c>
      <c r="Y457" s="299">
        <v>10288175778.799999</v>
      </c>
      <c r="Z457" s="171">
        <v>43617</v>
      </c>
      <c r="AA457" s="171">
        <v>43766</v>
      </c>
      <c r="AB457" s="324" t="s">
        <v>1200</v>
      </c>
      <c r="AC457" s="95" t="s">
        <v>2164</v>
      </c>
      <c r="AD457" s="168">
        <v>0.47638888888888886</v>
      </c>
      <c r="AE457" s="102">
        <v>0.51</v>
      </c>
      <c r="AF457" s="102">
        <v>0.34</v>
      </c>
      <c r="AG457" s="209" t="s">
        <v>3506</v>
      </c>
      <c r="AH457" s="209"/>
      <c r="AI457" s="89"/>
      <c r="AJ457" s="85" t="s">
        <v>3344</v>
      </c>
      <c r="AK457" s="87">
        <v>390</v>
      </c>
      <c r="AL457" s="89" t="s">
        <v>1187</v>
      </c>
      <c r="AM457" s="85"/>
    </row>
    <row r="458" spans="1:43" ht="99" hidden="1" x14ac:dyDescent="0.25">
      <c r="A458" s="92">
        <v>387</v>
      </c>
      <c r="B458" s="90" t="s">
        <v>3323</v>
      </c>
      <c r="C458" s="97" t="s">
        <v>977</v>
      </c>
      <c r="D458" s="97" t="s">
        <v>3285</v>
      </c>
      <c r="E458" s="90" t="s">
        <v>3508</v>
      </c>
      <c r="F458" s="92" t="s">
        <v>3509</v>
      </c>
      <c r="G458" s="97" t="s">
        <v>2650</v>
      </c>
      <c r="H458" s="152">
        <v>30000</v>
      </c>
      <c r="I458" s="97" t="s">
        <v>1879</v>
      </c>
      <c r="J458" s="97" t="s">
        <v>3510</v>
      </c>
      <c r="K458" s="92">
        <v>33.679000000000002</v>
      </c>
      <c r="L458" s="90" t="s">
        <v>1195</v>
      </c>
      <c r="M458" s="94"/>
      <c r="N458" s="90" t="s">
        <v>1593</v>
      </c>
      <c r="O458" s="163" t="s">
        <v>3511</v>
      </c>
      <c r="P458" s="97" t="s">
        <v>3512</v>
      </c>
      <c r="Q458" s="97" t="s">
        <v>3513</v>
      </c>
      <c r="R458" s="97" t="s">
        <v>5</v>
      </c>
      <c r="S458" s="92" t="s">
        <v>22</v>
      </c>
      <c r="T458" s="92" t="s">
        <v>3306</v>
      </c>
      <c r="U458" s="97" t="s">
        <v>3307</v>
      </c>
      <c r="V458" s="94" t="s">
        <v>3333</v>
      </c>
      <c r="W458" s="97" t="s">
        <v>3514</v>
      </c>
      <c r="X458" s="90" t="s">
        <v>3508</v>
      </c>
      <c r="Y458" s="319">
        <v>24079050</v>
      </c>
      <c r="Z458" s="92">
        <v>43886</v>
      </c>
      <c r="AA458" s="94" t="s">
        <v>3515</v>
      </c>
      <c r="AB458" s="225" t="s">
        <v>1396</v>
      </c>
      <c r="AC458" s="97" t="s">
        <v>3321</v>
      </c>
      <c r="AD458" s="169">
        <v>0</v>
      </c>
      <c r="AE458" s="166">
        <v>0</v>
      </c>
      <c r="AF458" s="166">
        <v>0</v>
      </c>
      <c r="AG458" s="94" t="s">
        <v>3516</v>
      </c>
      <c r="AH458" s="163" t="s">
        <v>3516</v>
      </c>
      <c r="AI458" s="94"/>
      <c r="AJ458" s="90"/>
      <c r="AK458" s="94"/>
      <c r="AL458" s="94"/>
      <c r="AM458" s="90"/>
    </row>
    <row r="459" spans="1:43" ht="82.5" hidden="1" x14ac:dyDescent="0.25">
      <c r="A459" s="92">
        <v>387</v>
      </c>
      <c r="B459" s="90" t="s">
        <v>3323</v>
      </c>
      <c r="C459" s="97" t="s">
        <v>977</v>
      </c>
      <c r="D459" s="97" t="s">
        <v>3285</v>
      </c>
      <c r="E459" s="90" t="s">
        <v>3517</v>
      </c>
      <c r="F459" s="92" t="s">
        <v>3509</v>
      </c>
      <c r="G459" s="97" t="s">
        <v>2650</v>
      </c>
      <c r="H459" s="152">
        <v>30000</v>
      </c>
      <c r="I459" s="97" t="s">
        <v>1879</v>
      </c>
      <c r="J459" s="97" t="s">
        <v>3518</v>
      </c>
      <c r="K459" s="92" t="s">
        <v>3519</v>
      </c>
      <c r="L459" s="90" t="s">
        <v>1195</v>
      </c>
      <c r="M459" s="94"/>
      <c r="N459" s="90" t="s">
        <v>1593</v>
      </c>
      <c r="O459" s="163" t="s">
        <v>3520</v>
      </c>
      <c r="P459" s="97" t="s">
        <v>3521</v>
      </c>
      <c r="Q459" s="97" t="s">
        <v>3522</v>
      </c>
      <c r="R459" s="97" t="s">
        <v>5</v>
      </c>
      <c r="S459" s="92" t="s">
        <v>22</v>
      </c>
      <c r="T459" s="92" t="s">
        <v>3306</v>
      </c>
      <c r="U459" s="97" t="s">
        <v>3307</v>
      </c>
      <c r="V459" s="94" t="s">
        <v>3333</v>
      </c>
      <c r="W459" s="97" t="s">
        <v>3523</v>
      </c>
      <c r="X459" s="90" t="s">
        <v>3517</v>
      </c>
      <c r="Y459" s="319">
        <v>23195311.030000001</v>
      </c>
      <c r="Z459" s="92">
        <v>43886</v>
      </c>
      <c r="AA459" s="94" t="s">
        <v>3515</v>
      </c>
      <c r="AB459" s="225" t="s">
        <v>1396</v>
      </c>
      <c r="AC459" s="97" t="s">
        <v>3524</v>
      </c>
      <c r="AD459" s="169">
        <v>0</v>
      </c>
      <c r="AE459" s="166">
        <v>0</v>
      </c>
      <c r="AF459" s="166">
        <v>0</v>
      </c>
      <c r="AG459" s="94" t="s">
        <v>3516</v>
      </c>
      <c r="AH459" s="163" t="s">
        <v>3516</v>
      </c>
      <c r="AI459" s="94"/>
      <c r="AJ459" s="90"/>
      <c r="AK459" s="94"/>
      <c r="AL459" s="94"/>
      <c r="AM459" s="90"/>
    </row>
    <row r="460" spans="1:43" ht="99" hidden="1" x14ac:dyDescent="0.25">
      <c r="A460" s="92">
        <v>387</v>
      </c>
      <c r="B460" s="90" t="s">
        <v>3323</v>
      </c>
      <c r="C460" s="97" t="s">
        <v>977</v>
      </c>
      <c r="D460" s="97" t="s">
        <v>3285</v>
      </c>
      <c r="E460" s="90" t="s">
        <v>3525</v>
      </c>
      <c r="F460" s="92" t="s">
        <v>3509</v>
      </c>
      <c r="G460" s="97" t="s">
        <v>2650</v>
      </c>
      <c r="H460" s="152">
        <v>30000</v>
      </c>
      <c r="I460" s="97" t="s">
        <v>1879</v>
      </c>
      <c r="J460" s="97" t="s">
        <v>3526</v>
      </c>
      <c r="K460" s="92" t="s">
        <v>3527</v>
      </c>
      <c r="L460" s="90" t="s">
        <v>1195</v>
      </c>
      <c r="M460" s="94"/>
      <c r="N460" s="90" t="s">
        <v>1593</v>
      </c>
      <c r="O460" s="163" t="s">
        <v>3520</v>
      </c>
      <c r="P460" s="97" t="s">
        <v>3528</v>
      </c>
      <c r="Q460" s="97" t="s">
        <v>3529</v>
      </c>
      <c r="R460" s="97" t="s">
        <v>5</v>
      </c>
      <c r="S460" s="92" t="s">
        <v>22</v>
      </c>
      <c r="T460" s="92" t="s">
        <v>3306</v>
      </c>
      <c r="U460" s="97" t="s">
        <v>3307</v>
      </c>
      <c r="V460" s="94" t="s">
        <v>3333</v>
      </c>
      <c r="W460" s="97" t="s">
        <v>3530</v>
      </c>
      <c r="X460" s="90" t="s">
        <v>3525</v>
      </c>
      <c r="Y460" s="319">
        <v>24204552.699999999</v>
      </c>
      <c r="Z460" s="92">
        <v>43886</v>
      </c>
      <c r="AA460" s="94" t="s">
        <v>3515</v>
      </c>
      <c r="AB460" s="225" t="s">
        <v>1396</v>
      </c>
      <c r="AC460" s="97" t="s">
        <v>3531</v>
      </c>
      <c r="AD460" s="169">
        <v>0</v>
      </c>
      <c r="AE460" s="166">
        <v>0</v>
      </c>
      <c r="AF460" s="166">
        <v>0</v>
      </c>
      <c r="AG460" s="94" t="s">
        <v>3516</v>
      </c>
      <c r="AH460" s="163" t="s">
        <v>3516</v>
      </c>
      <c r="AI460" s="94"/>
      <c r="AJ460" s="90"/>
      <c r="AK460" s="94"/>
      <c r="AL460" s="94"/>
      <c r="AM460" s="90"/>
    </row>
    <row r="461" spans="1:43" ht="132" hidden="1" x14ac:dyDescent="0.25">
      <c r="A461" s="92">
        <v>387</v>
      </c>
      <c r="B461" s="90" t="s">
        <v>3323</v>
      </c>
      <c r="C461" s="97" t="s">
        <v>977</v>
      </c>
      <c r="D461" s="97" t="s">
        <v>3285</v>
      </c>
      <c r="E461" s="90" t="s">
        <v>3532</v>
      </c>
      <c r="F461" s="92" t="s">
        <v>3509</v>
      </c>
      <c r="G461" s="97" t="s">
        <v>2650</v>
      </c>
      <c r="H461" s="152">
        <v>34000</v>
      </c>
      <c r="I461" s="97" t="s">
        <v>1879</v>
      </c>
      <c r="J461" s="97" t="s">
        <v>3533</v>
      </c>
      <c r="K461" s="92">
        <v>1</v>
      </c>
      <c r="L461" s="90" t="s">
        <v>1195</v>
      </c>
      <c r="M461" s="94"/>
      <c r="N461" s="90" t="s">
        <v>1593</v>
      </c>
      <c r="O461" s="163" t="s">
        <v>3520</v>
      </c>
      <c r="P461" s="97" t="s">
        <v>3534</v>
      </c>
      <c r="Q461" s="97" t="s">
        <v>3535</v>
      </c>
      <c r="R461" s="97" t="s">
        <v>5</v>
      </c>
      <c r="S461" s="92" t="s">
        <v>22</v>
      </c>
      <c r="T461" s="92" t="s">
        <v>3306</v>
      </c>
      <c r="U461" s="97" t="s">
        <v>3307</v>
      </c>
      <c r="V461" s="94" t="s">
        <v>3333</v>
      </c>
      <c r="W461" s="97" t="s">
        <v>3536</v>
      </c>
      <c r="X461" s="90" t="s">
        <v>3532</v>
      </c>
      <c r="Y461" s="319">
        <v>30436255.809999999</v>
      </c>
      <c r="Z461" s="92">
        <v>43886</v>
      </c>
      <c r="AA461" s="94" t="s">
        <v>3515</v>
      </c>
      <c r="AB461" s="225" t="s">
        <v>1396</v>
      </c>
      <c r="AC461" s="97" t="s">
        <v>2373</v>
      </c>
      <c r="AD461" s="169">
        <v>0</v>
      </c>
      <c r="AE461" s="166">
        <v>0</v>
      </c>
      <c r="AF461" s="166">
        <v>0</v>
      </c>
      <c r="AG461" s="94" t="s">
        <v>3516</v>
      </c>
      <c r="AH461" s="163" t="s">
        <v>3516</v>
      </c>
      <c r="AI461" s="94"/>
      <c r="AJ461" s="90"/>
      <c r="AK461" s="94"/>
      <c r="AL461" s="94"/>
      <c r="AM461" s="90"/>
    </row>
    <row r="462" spans="1:43" ht="82.5" hidden="1" x14ac:dyDescent="0.25">
      <c r="A462" s="83"/>
      <c r="B462" s="162" t="s">
        <v>3537</v>
      </c>
      <c r="C462" s="96" t="s">
        <v>3538</v>
      </c>
      <c r="D462" s="96" t="s">
        <v>3285</v>
      </c>
      <c r="E462" s="81" t="s">
        <v>3539</v>
      </c>
      <c r="F462" s="96" t="s">
        <v>3540</v>
      </c>
      <c r="G462" s="96" t="s">
        <v>3899</v>
      </c>
      <c r="H462" s="119">
        <v>39257500</v>
      </c>
      <c r="I462" s="96" t="s">
        <v>3541</v>
      </c>
      <c r="J462" s="96" t="s">
        <v>3542</v>
      </c>
      <c r="K462" s="96">
        <v>58</v>
      </c>
      <c r="L462" s="81" t="s">
        <v>3542</v>
      </c>
      <c r="M462" s="84"/>
      <c r="N462" s="96" t="s">
        <v>3542</v>
      </c>
      <c r="O462" s="162" t="s">
        <v>3543</v>
      </c>
      <c r="P462" s="96" t="s">
        <v>3544</v>
      </c>
      <c r="Q462" s="96" t="s">
        <v>3545</v>
      </c>
      <c r="R462" s="96" t="s">
        <v>5</v>
      </c>
      <c r="S462" s="96" t="s">
        <v>22</v>
      </c>
      <c r="T462" s="83" t="s">
        <v>3546</v>
      </c>
      <c r="U462" s="96" t="s">
        <v>3547</v>
      </c>
      <c r="V462" s="81" t="s">
        <v>3548</v>
      </c>
      <c r="W462" s="162" t="s">
        <v>3549</v>
      </c>
      <c r="X462" s="81" t="s">
        <v>3550</v>
      </c>
      <c r="Y462" s="307">
        <v>39257500</v>
      </c>
      <c r="Z462" s="199">
        <v>44030</v>
      </c>
      <c r="AA462" s="199">
        <v>44013</v>
      </c>
      <c r="AB462" s="323" t="s">
        <v>1464</v>
      </c>
      <c r="AC462" s="96" t="s">
        <v>3551</v>
      </c>
      <c r="AD462" s="167">
        <v>1</v>
      </c>
      <c r="AE462" s="165">
        <v>1</v>
      </c>
      <c r="AF462" s="165">
        <v>0.38219999999999998</v>
      </c>
      <c r="AG462" s="96" t="s">
        <v>3504</v>
      </c>
      <c r="AH462" s="162"/>
      <c r="AI462" s="84"/>
      <c r="AJ462" s="81" t="s">
        <v>3322</v>
      </c>
      <c r="AK462" s="83">
        <v>50</v>
      </c>
      <c r="AL462" s="84" t="s">
        <v>1187</v>
      </c>
      <c r="AM462" s="81"/>
    </row>
    <row r="463" spans="1:43" ht="82.5" hidden="1" x14ac:dyDescent="0.25">
      <c r="A463" s="83"/>
      <c r="B463" s="162" t="s">
        <v>3537</v>
      </c>
      <c r="C463" s="96" t="s">
        <v>3538</v>
      </c>
      <c r="D463" s="96" t="s">
        <v>3285</v>
      </c>
      <c r="E463" s="81" t="s">
        <v>3552</v>
      </c>
      <c r="F463" s="96" t="s">
        <v>3540</v>
      </c>
      <c r="G463" s="96" t="s">
        <v>3899</v>
      </c>
      <c r="H463" s="119">
        <v>12335684</v>
      </c>
      <c r="I463" s="96" t="s">
        <v>3541</v>
      </c>
      <c r="J463" s="96" t="s">
        <v>3542</v>
      </c>
      <c r="K463" s="96">
        <v>28</v>
      </c>
      <c r="L463" s="81" t="s">
        <v>3542</v>
      </c>
      <c r="M463" s="84"/>
      <c r="N463" s="96" t="s">
        <v>3542</v>
      </c>
      <c r="O463" s="162" t="s">
        <v>3553</v>
      </c>
      <c r="P463" s="96" t="s">
        <v>3545</v>
      </c>
      <c r="Q463" s="96" t="s">
        <v>3554</v>
      </c>
      <c r="R463" s="96" t="s">
        <v>5</v>
      </c>
      <c r="S463" s="96" t="s">
        <v>22</v>
      </c>
      <c r="T463" s="83" t="s">
        <v>56</v>
      </c>
      <c r="U463" s="96" t="s">
        <v>3555</v>
      </c>
      <c r="V463" s="81" t="s">
        <v>3548</v>
      </c>
      <c r="W463" s="162" t="s">
        <v>3556</v>
      </c>
      <c r="X463" s="81" t="s">
        <v>3557</v>
      </c>
      <c r="Y463" s="307">
        <v>12335684</v>
      </c>
      <c r="Z463" s="199">
        <v>44030</v>
      </c>
      <c r="AA463" s="199">
        <v>44013</v>
      </c>
      <c r="AB463" s="323" t="s">
        <v>1464</v>
      </c>
      <c r="AC463" s="96" t="s">
        <v>2491</v>
      </c>
      <c r="AD463" s="167">
        <v>1</v>
      </c>
      <c r="AE463" s="165">
        <v>1</v>
      </c>
      <c r="AF463" s="165">
        <v>0.46329999999999999</v>
      </c>
      <c r="AG463" s="96" t="s">
        <v>3504</v>
      </c>
      <c r="AH463" s="162"/>
      <c r="AI463" s="84"/>
      <c r="AJ463" s="81" t="s">
        <v>3322</v>
      </c>
      <c r="AK463" s="83">
        <v>50</v>
      </c>
      <c r="AL463" s="84" t="s">
        <v>1187</v>
      </c>
      <c r="AM463" s="81"/>
    </row>
    <row r="464" spans="1:43" ht="99" hidden="1" x14ac:dyDescent="0.25">
      <c r="A464" s="83"/>
      <c r="B464" s="162" t="s">
        <v>3537</v>
      </c>
      <c r="C464" s="96" t="s">
        <v>3538</v>
      </c>
      <c r="D464" s="96" t="s">
        <v>3285</v>
      </c>
      <c r="E464" s="81" t="s">
        <v>3558</v>
      </c>
      <c r="F464" s="96" t="s">
        <v>3540</v>
      </c>
      <c r="G464" s="96" t="s">
        <v>3899</v>
      </c>
      <c r="H464" s="119">
        <v>23189199.850000001</v>
      </c>
      <c r="I464" s="96" t="s">
        <v>3541</v>
      </c>
      <c r="J464" s="96" t="s">
        <v>3542</v>
      </c>
      <c r="K464" s="96">
        <v>42.405999999999999</v>
      </c>
      <c r="L464" s="81" t="s">
        <v>3542</v>
      </c>
      <c r="M464" s="84"/>
      <c r="N464" s="96" t="s">
        <v>3542</v>
      </c>
      <c r="O464" s="162" t="s">
        <v>3559</v>
      </c>
      <c r="P464" s="96" t="s">
        <v>3554</v>
      </c>
      <c r="Q464" s="96" t="s">
        <v>3560</v>
      </c>
      <c r="R464" s="96" t="s">
        <v>5</v>
      </c>
      <c r="S464" s="96" t="s">
        <v>22</v>
      </c>
      <c r="T464" s="83" t="s">
        <v>56</v>
      </c>
      <c r="U464" s="96" t="s">
        <v>3561</v>
      </c>
      <c r="V464" s="81" t="s">
        <v>3548</v>
      </c>
      <c r="W464" s="162" t="s">
        <v>3562</v>
      </c>
      <c r="X464" s="81" t="s">
        <v>3563</v>
      </c>
      <c r="Y464" s="307">
        <v>23189199.850000001</v>
      </c>
      <c r="Z464" s="199">
        <v>44030</v>
      </c>
      <c r="AA464" s="199">
        <v>44013</v>
      </c>
      <c r="AB464" s="323" t="s">
        <v>1464</v>
      </c>
      <c r="AC464" s="96" t="s">
        <v>2491</v>
      </c>
      <c r="AD464" s="167">
        <v>1</v>
      </c>
      <c r="AE464" s="165">
        <v>1</v>
      </c>
      <c r="AF464" s="165">
        <v>0.61639999999999995</v>
      </c>
      <c r="AG464" s="96" t="s">
        <v>3504</v>
      </c>
      <c r="AH464" s="162"/>
      <c r="AI464" s="84"/>
      <c r="AJ464" s="81" t="s">
        <v>3322</v>
      </c>
      <c r="AK464" s="83">
        <v>50</v>
      </c>
      <c r="AL464" s="84" t="s">
        <v>1187</v>
      </c>
      <c r="AM464" s="81"/>
      <c r="AN464" s="98"/>
      <c r="AO464" s="98"/>
      <c r="AP464" s="98"/>
      <c r="AQ464" s="98"/>
    </row>
    <row r="465" spans="1:43" s="98" customFormat="1" ht="82.5" x14ac:dyDescent="0.25">
      <c r="A465" s="95">
        <v>383</v>
      </c>
      <c r="B465" s="85" t="s">
        <v>2969</v>
      </c>
      <c r="C465" s="95" t="s">
        <v>3538</v>
      </c>
      <c r="D465" s="95" t="s">
        <v>956</v>
      </c>
      <c r="E465" s="161" t="s">
        <v>3565</v>
      </c>
      <c r="F465" s="95" t="s">
        <v>3566</v>
      </c>
      <c r="G465" s="95" t="s">
        <v>163</v>
      </c>
      <c r="H465" s="113">
        <v>200000</v>
      </c>
      <c r="I465" s="95" t="s">
        <v>3326</v>
      </c>
      <c r="J465" s="172" t="s">
        <v>3567</v>
      </c>
      <c r="K465" s="177">
        <v>20</v>
      </c>
      <c r="L465" s="172" t="s">
        <v>3568</v>
      </c>
      <c r="M465" s="177"/>
      <c r="N465" s="172" t="s">
        <v>3569</v>
      </c>
      <c r="O465" s="259" t="s">
        <v>3570</v>
      </c>
      <c r="P465" s="160" t="s">
        <v>3571</v>
      </c>
      <c r="Q465" s="160" t="s">
        <v>3571</v>
      </c>
      <c r="R465" s="95" t="s">
        <v>5</v>
      </c>
      <c r="S465" s="87" t="s">
        <v>22</v>
      </c>
      <c r="T465" s="384" t="s">
        <v>3331</v>
      </c>
      <c r="U465" s="95" t="s">
        <v>3572</v>
      </c>
      <c r="V465" s="85" t="s">
        <v>3333</v>
      </c>
      <c r="W465" s="161" t="s">
        <v>3564</v>
      </c>
      <c r="X465" s="388" t="s">
        <v>3565</v>
      </c>
      <c r="Y465" s="117" t="s">
        <v>3564</v>
      </c>
      <c r="Z465" s="424">
        <v>43944</v>
      </c>
      <c r="AA465" s="254" t="s">
        <v>3573</v>
      </c>
      <c r="AB465" s="218" t="s">
        <v>3564</v>
      </c>
      <c r="AC465" s="95" t="s">
        <v>3574</v>
      </c>
      <c r="AD465" s="168">
        <v>0</v>
      </c>
      <c r="AE465" s="102">
        <v>0.02</v>
      </c>
      <c r="AF465" s="102">
        <v>0</v>
      </c>
      <c r="AG465" s="233" t="s">
        <v>4004</v>
      </c>
      <c r="AH465" s="368" t="s">
        <v>4005</v>
      </c>
      <c r="AI465" s="89"/>
      <c r="AJ465" s="85"/>
      <c r="AK465" s="87"/>
      <c r="AL465" s="87"/>
      <c r="AM465" s="85"/>
      <c r="AN465" s="122"/>
      <c r="AO465" s="122"/>
      <c r="AP465" s="122"/>
      <c r="AQ465" s="122"/>
    </row>
    <row r="466" spans="1:43" ht="49.5" hidden="1" x14ac:dyDescent="0.25">
      <c r="A466" s="92">
        <v>383</v>
      </c>
      <c r="B466" s="90" t="s">
        <v>2969</v>
      </c>
      <c r="C466" s="97" t="s">
        <v>3538</v>
      </c>
      <c r="D466" s="97" t="s">
        <v>956</v>
      </c>
      <c r="E466" s="90" t="s">
        <v>3576</v>
      </c>
      <c r="F466" s="92" t="s">
        <v>657</v>
      </c>
      <c r="G466" s="97" t="s">
        <v>163</v>
      </c>
      <c r="H466" s="152">
        <v>1000000000</v>
      </c>
      <c r="I466" s="97" t="s">
        <v>3326</v>
      </c>
      <c r="J466" s="97" t="s">
        <v>3542</v>
      </c>
      <c r="K466" s="92">
        <v>23</v>
      </c>
      <c r="L466" s="90" t="s">
        <v>3542</v>
      </c>
      <c r="M466" s="94"/>
      <c r="N466" s="90" t="s">
        <v>3542</v>
      </c>
      <c r="O466" s="163" t="s">
        <v>1531</v>
      </c>
      <c r="P466" s="97" t="s">
        <v>3577</v>
      </c>
      <c r="Q466" s="97" t="s">
        <v>3578</v>
      </c>
      <c r="R466" s="97" t="s">
        <v>5</v>
      </c>
      <c r="S466" s="92" t="s">
        <v>22</v>
      </c>
      <c r="T466" s="92" t="s">
        <v>3579</v>
      </c>
      <c r="U466" s="97" t="s">
        <v>3580</v>
      </c>
      <c r="V466" s="94" t="s">
        <v>3581</v>
      </c>
      <c r="W466" s="97" t="s">
        <v>3564</v>
      </c>
      <c r="X466" s="90" t="s">
        <v>3576</v>
      </c>
      <c r="Y466" s="319" t="s">
        <v>3564</v>
      </c>
      <c r="Z466" s="425">
        <v>44105</v>
      </c>
      <c r="AA466" s="94" t="s">
        <v>3573</v>
      </c>
      <c r="AB466" s="225" t="s">
        <v>3564</v>
      </c>
      <c r="AC466" s="97" t="s">
        <v>3574</v>
      </c>
      <c r="AD466" s="169"/>
      <c r="AE466" s="166"/>
      <c r="AF466" s="166">
        <v>0</v>
      </c>
      <c r="AG466" s="94" t="s">
        <v>3575</v>
      </c>
      <c r="AH466" s="163" t="s">
        <v>3582</v>
      </c>
      <c r="AI466" s="94"/>
      <c r="AJ466" s="90"/>
      <c r="AK466" s="94"/>
      <c r="AL466" s="94"/>
      <c r="AM466" s="90"/>
    </row>
    <row r="467" spans="1:43" ht="49.5" hidden="1" x14ac:dyDescent="0.25">
      <c r="A467" s="92"/>
      <c r="B467" s="90" t="s">
        <v>3564</v>
      </c>
      <c r="C467" s="97" t="s">
        <v>3583</v>
      </c>
      <c r="D467" s="97" t="s">
        <v>3285</v>
      </c>
      <c r="E467" s="90" t="s">
        <v>3584</v>
      </c>
      <c r="F467" s="92" t="s">
        <v>3585</v>
      </c>
      <c r="G467" s="97" t="s">
        <v>163</v>
      </c>
      <c r="H467" s="152">
        <v>1400000000</v>
      </c>
      <c r="I467" s="97" t="s">
        <v>3586</v>
      </c>
      <c r="J467" s="97" t="s">
        <v>3587</v>
      </c>
      <c r="K467" s="92"/>
      <c r="L467" s="90"/>
      <c r="M467" s="94"/>
      <c r="N467" s="90"/>
      <c r="O467" s="163" t="s">
        <v>1531</v>
      </c>
      <c r="P467" s="97"/>
      <c r="Q467" s="97"/>
      <c r="R467" s="97" t="s">
        <v>5</v>
      </c>
      <c r="S467" s="92" t="s">
        <v>22</v>
      </c>
      <c r="T467" s="92" t="s">
        <v>3331</v>
      </c>
      <c r="U467" s="396" t="s">
        <v>3572</v>
      </c>
      <c r="V467" s="397" t="s">
        <v>3333</v>
      </c>
      <c r="W467" s="396" t="s">
        <v>3564</v>
      </c>
      <c r="X467" s="90" t="s">
        <v>3584</v>
      </c>
      <c r="Y467" s="319" t="s">
        <v>3564</v>
      </c>
      <c r="Z467" s="425">
        <v>44085</v>
      </c>
      <c r="AA467" s="94" t="s">
        <v>3573</v>
      </c>
      <c r="AB467" s="225" t="s">
        <v>3564</v>
      </c>
      <c r="AC467" s="97" t="s">
        <v>3574</v>
      </c>
      <c r="AD467" s="169"/>
      <c r="AE467" s="166"/>
      <c r="AF467" s="166">
        <v>0</v>
      </c>
      <c r="AG467" s="94" t="s">
        <v>3575</v>
      </c>
      <c r="AH467" s="163" t="s">
        <v>3588</v>
      </c>
      <c r="AI467" s="94"/>
      <c r="AJ467" s="90"/>
      <c r="AK467" s="94"/>
      <c r="AL467" s="94"/>
      <c r="AM467" s="90"/>
    </row>
    <row r="468" spans="1:43" s="147" customFormat="1" ht="148.5" hidden="1" x14ac:dyDescent="0.25">
      <c r="A468" s="97" t="s">
        <v>837</v>
      </c>
      <c r="B468" s="163" t="s">
        <v>3284</v>
      </c>
      <c r="C468" s="97" t="s">
        <v>748</v>
      </c>
      <c r="D468" s="97" t="s">
        <v>3285</v>
      </c>
      <c r="E468" s="90" t="s">
        <v>4006</v>
      </c>
      <c r="F468" s="97" t="s">
        <v>3287</v>
      </c>
      <c r="G468" s="97" t="s">
        <v>3899</v>
      </c>
      <c r="H468" s="146">
        <v>48170000</v>
      </c>
      <c r="I468" s="97" t="s">
        <v>3288</v>
      </c>
      <c r="J468" s="97" t="s">
        <v>3542</v>
      </c>
      <c r="K468" s="97" t="s">
        <v>4007</v>
      </c>
      <c r="L468" s="90" t="s">
        <v>3542</v>
      </c>
      <c r="M468" s="90"/>
      <c r="N468" s="90" t="s">
        <v>1593</v>
      </c>
      <c r="O468" s="163" t="s">
        <v>4008</v>
      </c>
      <c r="P468" s="97" t="s">
        <v>3292</v>
      </c>
      <c r="Q468" s="97" t="s">
        <v>3305</v>
      </c>
      <c r="R468" s="97" t="s">
        <v>5</v>
      </c>
      <c r="S468" s="97" t="s">
        <v>22</v>
      </c>
      <c r="T468" s="97" t="s">
        <v>3306</v>
      </c>
      <c r="U468" s="163" t="s">
        <v>3307</v>
      </c>
      <c r="V468" s="163" t="s">
        <v>3308</v>
      </c>
      <c r="W468" s="90" t="s">
        <v>4009</v>
      </c>
      <c r="X468" s="97" t="s">
        <v>4006</v>
      </c>
      <c r="Y468" s="301">
        <v>47883566.509999998</v>
      </c>
      <c r="Z468" s="206">
        <v>44089</v>
      </c>
      <c r="AA468" s="206" t="s">
        <v>3564</v>
      </c>
      <c r="AB468" s="326" t="s">
        <v>1464</v>
      </c>
      <c r="AC468" s="97" t="s">
        <v>3531</v>
      </c>
      <c r="AD468" s="216">
        <v>0</v>
      </c>
      <c r="AE468" s="216">
        <v>0</v>
      </c>
      <c r="AF468" s="216">
        <v>0</v>
      </c>
      <c r="AG468" s="217" t="s">
        <v>4010</v>
      </c>
      <c r="AH468" s="163"/>
      <c r="AI468" s="90"/>
      <c r="AJ468" s="90" t="s">
        <v>3300</v>
      </c>
      <c r="AK468" s="90">
        <v>50</v>
      </c>
      <c r="AL468" s="90" t="s">
        <v>1187</v>
      </c>
      <c r="AM468" s="90"/>
      <c r="AN468" s="122"/>
      <c r="AO468" s="122"/>
      <c r="AP468" s="122"/>
      <c r="AQ468" s="122"/>
    </row>
    <row r="469" spans="1:43" ht="33" hidden="1" x14ac:dyDescent="0.25">
      <c r="A469" s="83"/>
      <c r="B469" s="81"/>
      <c r="C469" s="96" t="s">
        <v>977</v>
      </c>
      <c r="D469" s="96" t="s">
        <v>817</v>
      </c>
      <c r="E469" s="81" t="s">
        <v>2304</v>
      </c>
      <c r="F469" s="83" t="s">
        <v>3900</v>
      </c>
      <c r="G469" s="96" t="s">
        <v>3899</v>
      </c>
      <c r="H469" s="116"/>
      <c r="I469" s="96" t="s">
        <v>2258</v>
      </c>
      <c r="J469" s="96"/>
      <c r="K469" s="83">
        <v>47</v>
      </c>
      <c r="L469" s="96"/>
      <c r="M469" s="84"/>
      <c r="N469" s="96"/>
      <c r="O469" s="162"/>
      <c r="P469" s="83"/>
      <c r="Q469" s="83"/>
      <c r="R469" s="83"/>
      <c r="S469" s="83"/>
      <c r="T469" s="383"/>
      <c r="U469" s="96"/>
      <c r="V469" s="81"/>
      <c r="W469" s="84" t="s">
        <v>2305</v>
      </c>
      <c r="X469" s="387" t="s">
        <v>2304</v>
      </c>
      <c r="Y469" s="304">
        <v>18221000</v>
      </c>
      <c r="Z469" s="199"/>
      <c r="AA469" s="82">
        <v>44067</v>
      </c>
      <c r="AB469" s="323">
        <v>2</v>
      </c>
      <c r="AC469" s="96" t="s">
        <v>2306</v>
      </c>
      <c r="AD469" s="167">
        <v>1</v>
      </c>
      <c r="AE469" s="165">
        <v>1</v>
      </c>
      <c r="AF469" s="165">
        <v>0.48980000000000001</v>
      </c>
      <c r="AG469" s="81"/>
      <c r="AH469" s="162"/>
      <c r="AI469" s="84"/>
      <c r="AJ469" s="81"/>
      <c r="AK469" s="83"/>
      <c r="AL469" s="83"/>
      <c r="AM469" s="81"/>
    </row>
    <row r="470" spans="1:43" ht="49.5" hidden="1" x14ac:dyDescent="0.25">
      <c r="A470" s="83"/>
      <c r="B470" s="81"/>
      <c r="C470" s="96" t="s">
        <v>977</v>
      </c>
      <c r="D470" s="96" t="s">
        <v>817</v>
      </c>
      <c r="E470" s="81" t="s">
        <v>2307</v>
      </c>
      <c r="F470" s="83" t="s">
        <v>3900</v>
      </c>
      <c r="G470" s="96" t="s">
        <v>3899</v>
      </c>
      <c r="H470" s="116"/>
      <c r="I470" s="96" t="s">
        <v>2258</v>
      </c>
      <c r="J470" s="96"/>
      <c r="K470" s="83">
        <v>59</v>
      </c>
      <c r="L470" s="96"/>
      <c r="M470" s="84"/>
      <c r="N470" s="96"/>
      <c r="O470" s="162"/>
      <c r="P470" s="83"/>
      <c r="Q470" s="83"/>
      <c r="R470" s="83"/>
      <c r="S470" s="83"/>
      <c r="T470" s="383"/>
      <c r="U470" s="96"/>
      <c r="V470" s="81"/>
      <c r="W470" s="84" t="s">
        <v>2308</v>
      </c>
      <c r="X470" s="387" t="s">
        <v>2307</v>
      </c>
      <c r="Y470" s="304">
        <v>424000049</v>
      </c>
      <c r="Z470" s="199"/>
      <c r="AA470" s="82">
        <v>43971</v>
      </c>
      <c r="AB470" s="323">
        <v>2.9455645161290325</v>
      </c>
      <c r="AC470" s="96" t="s">
        <v>2309</v>
      </c>
      <c r="AD470" s="167">
        <v>1.3251197809719371</v>
      </c>
      <c r="AE470" s="165">
        <v>1</v>
      </c>
      <c r="AF470" s="165">
        <v>0.13030115901295569</v>
      </c>
      <c r="AG470" s="81"/>
      <c r="AH470" s="162"/>
      <c r="AI470" s="84"/>
      <c r="AJ470" s="81"/>
      <c r="AK470" s="83"/>
      <c r="AL470" s="83"/>
      <c r="AM470" s="81"/>
      <c r="AN470" s="98"/>
      <c r="AO470" s="98"/>
      <c r="AP470" s="98"/>
      <c r="AQ470" s="98"/>
    </row>
    <row r="471" spans="1:43" s="98" customFormat="1" ht="33" hidden="1" x14ac:dyDescent="0.25">
      <c r="A471" s="92"/>
      <c r="B471" s="97"/>
      <c r="C471" s="97" t="s">
        <v>977</v>
      </c>
      <c r="D471" s="97" t="s">
        <v>817</v>
      </c>
      <c r="E471" s="163" t="s">
        <v>2311</v>
      </c>
      <c r="F471" s="97" t="s">
        <v>3900</v>
      </c>
      <c r="G471" s="97" t="s">
        <v>3899</v>
      </c>
      <c r="H471" s="120"/>
      <c r="I471" s="97" t="s">
        <v>2250</v>
      </c>
      <c r="J471" s="220"/>
      <c r="K471" s="184">
        <v>13</v>
      </c>
      <c r="L471" s="220"/>
      <c r="M471" s="184"/>
      <c r="N471" s="220"/>
      <c r="O471" s="256"/>
      <c r="P471" s="257"/>
      <c r="Q471" s="257"/>
      <c r="R471" s="97"/>
      <c r="S471" s="92"/>
      <c r="T471" s="385"/>
      <c r="U471" s="97"/>
      <c r="V471" s="94"/>
      <c r="W471" s="163" t="s">
        <v>2312</v>
      </c>
      <c r="X471" s="389" t="s">
        <v>2311</v>
      </c>
      <c r="Y471" s="148">
        <v>445532160</v>
      </c>
      <c r="Z471" s="221"/>
      <c r="AA471" s="258">
        <v>43980</v>
      </c>
      <c r="AB471" s="326">
        <v>2.9455645161290325</v>
      </c>
      <c r="AC471" s="97" t="s">
        <v>2313</v>
      </c>
      <c r="AD471" s="169">
        <v>1.2265571526351815</v>
      </c>
      <c r="AE471" s="166">
        <v>0</v>
      </c>
      <c r="AF471" s="166">
        <v>0</v>
      </c>
      <c r="AG471" s="93"/>
      <c r="AH471" s="367"/>
      <c r="AI471" s="94"/>
      <c r="AJ471" s="94"/>
      <c r="AK471" s="94"/>
      <c r="AL471" s="94"/>
      <c r="AM471" s="90"/>
    </row>
    <row r="472" spans="1:43" s="98" customFormat="1" ht="49.5" x14ac:dyDescent="0.25">
      <c r="A472" s="87"/>
      <c r="B472" s="95"/>
      <c r="C472" s="95" t="s">
        <v>977</v>
      </c>
      <c r="D472" s="95" t="s">
        <v>817</v>
      </c>
      <c r="E472" s="161" t="s">
        <v>2315</v>
      </c>
      <c r="F472" s="95" t="s">
        <v>3900</v>
      </c>
      <c r="G472" s="95" t="s">
        <v>3899</v>
      </c>
      <c r="H472" s="113"/>
      <c r="I472" s="95" t="s">
        <v>2250</v>
      </c>
      <c r="J472" s="172"/>
      <c r="K472" s="177">
        <v>95</v>
      </c>
      <c r="L472" s="172"/>
      <c r="M472" s="177"/>
      <c r="N472" s="172"/>
      <c r="O472" s="259"/>
      <c r="P472" s="160"/>
      <c r="Q472" s="160"/>
      <c r="R472" s="95"/>
      <c r="S472" s="87"/>
      <c r="T472" s="384"/>
      <c r="U472" s="95"/>
      <c r="V472" s="85"/>
      <c r="W472" s="161" t="s">
        <v>2316</v>
      </c>
      <c r="X472" s="388" t="s">
        <v>2315</v>
      </c>
      <c r="Y472" s="117">
        <v>447368430.74000001</v>
      </c>
      <c r="Z472" s="222"/>
      <c r="AA472" s="254">
        <v>43976</v>
      </c>
      <c r="AB472" s="218">
        <v>2.9455645161290325</v>
      </c>
      <c r="AC472" s="95" t="s">
        <v>2317</v>
      </c>
      <c r="AD472" s="168">
        <v>1.270362765229295</v>
      </c>
      <c r="AE472" s="102">
        <v>0.66510000000000002</v>
      </c>
      <c r="AF472" s="102">
        <v>0.15916441934328787</v>
      </c>
      <c r="AG472" s="88"/>
      <c r="AH472" s="368"/>
      <c r="AI472" s="89"/>
      <c r="AJ472" s="85"/>
      <c r="AK472" s="87"/>
      <c r="AL472" s="87"/>
      <c r="AM472" s="85"/>
    </row>
    <row r="473" spans="1:43" s="98" customFormat="1" ht="33" hidden="1" x14ac:dyDescent="0.25">
      <c r="A473" s="92"/>
      <c r="B473" s="97"/>
      <c r="C473" s="97" t="s">
        <v>977</v>
      </c>
      <c r="D473" s="97" t="s">
        <v>817</v>
      </c>
      <c r="E473" s="163" t="s">
        <v>2318</v>
      </c>
      <c r="F473" s="97" t="s">
        <v>3900</v>
      </c>
      <c r="G473" s="97" t="s">
        <v>3899</v>
      </c>
      <c r="H473" s="120"/>
      <c r="I473" s="97" t="s">
        <v>2250</v>
      </c>
      <c r="J473" s="220"/>
      <c r="K473" s="184">
        <v>63</v>
      </c>
      <c r="L473" s="220"/>
      <c r="M473" s="184"/>
      <c r="N473" s="220"/>
      <c r="O473" s="256"/>
      <c r="P473" s="257"/>
      <c r="Q473" s="257"/>
      <c r="R473" s="97"/>
      <c r="S473" s="92"/>
      <c r="T473" s="385"/>
      <c r="U473" s="97"/>
      <c r="V473" s="94"/>
      <c r="W473" s="163" t="s">
        <v>2319</v>
      </c>
      <c r="X473" s="389" t="s">
        <v>2318</v>
      </c>
      <c r="Y473" s="148">
        <v>87623484</v>
      </c>
      <c r="Z473" s="221"/>
      <c r="AA473" s="258">
        <v>44067</v>
      </c>
      <c r="AB473" s="326">
        <v>3</v>
      </c>
      <c r="AC473" s="97" t="s">
        <v>2320</v>
      </c>
      <c r="AD473" s="169">
        <v>0.27378507871321012</v>
      </c>
      <c r="AE473" s="166">
        <v>0</v>
      </c>
      <c r="AF473" s="166">
        <v>0</v>
      </c>
      <c r="AG473" s="93"/>
      <c r="AH473" s="367"/>
      <c r="AI473" s="94"/>
      <c r="AJ473" s="94"/>
      <c r="AK473" s="94"/>
      <c r="AL473" s="94"/>
      <c r="AM473" s="90"/>
    </row>
    <row r="474" spans="1:43" s="98" customFormat="1" ht="33" x14ac:dyDescent="0.25">
      <c r="A474" s="87"/>
      <c r="B474" s="95"/>
      <c r="C474" s="95" t="s">
        <v>977</v>
      </c>
      <c r="D474" s="95" t="s">
        <v>817</v>
      </c>
      <c r="E474" s="161" t="s">
        <v>2321</v>
      </c>
      <c r="F474" s="95" t="s">
        <v>3900</v>
      </c>
      <c r="G474" s="95" t="s">
        <v>3899</v>
      </c>
      <c r="H474" s="113"/>
      <c r="I474" s="95" t="s">
        <v>2258</v>
      </c>
      <c r="J474" s="172"/>
      <c r="K474" s="177">
        <v>50</v>
      </c>
      <c r="L474" s="172"/>
      <c r="M474" s="177"/>
      <c r="N474" s="172"/>
      <c r="O474" s="259"/>
      <c r="P474" s="160"/>
      <c r="Q474" s="160"/>
      <c r="R474" s="95"/>
      <c r="S474" s="87"/>
      <c r="T474" s="384"/>
      <c r="U474" s="95"/>
      <c r="V474" s="85"/>
      <c r="W474" s="161" t="s">
        <v>2322</v>
      </c>
      <c r="X474" s="388" t="s">
        <v>2321</v>
      </c>
      <c r="Y474" s="117">
        <v>664841948</v>
      </c>
      <c r="Z474" s="222"/>
      <c r="AA474" s="254">
        <v>43971</v>
      </c>
      <c r="AB474" s="218">
        <v>2.9455645161290325</v>
      </c>
      <c r="AC474" s="95" t="s">
        <v>2309</v>
      </c>
      <c r="AD474" s="168">
        <v>1.3251197809719371</v>
      </c>
      <c r="AE474" s="102">
        <v>0.85</v>
      </c>
      <c r="AF474" s="102">
        <v>0.18513300739411226</v>
      </c>
      <c r="AG474" s="88"/>
      <c r="AH474" s="368"/>
      <c r="AI474" s="89"/>
      <c r="AJ474" s="85"/>
      <c r="AK474" s="87"/>
      <c r="AL474" s="87"/>
      <c r="AM474" s="85"/>
    </row>
    <row r="475" spans="1:43" s="98" customFormat="1" ht="49.5" hidden="1" x14ac:dyDescent="0.25">
      <c r="A475" s="92"/>
      <c r="B475" s="97"/>
      <c r="C475" s="97" t="s">
        <v>977</v>
      </c>
      <c r="D475" s="97" t="s">
        <v>817</v>
      </c>
      <c r="E475" s="163" t="s">
        <v>2323</v>
      </c>
      <c r="F475" s="97" t="s">
        <v>3900</v>
      </c>
      <c r="G475" s="97" t="s">
        <v>3899</v>
      </c>
      <c r="H475" s="120"/>
      <c r="I475" s="97" t="s">
        <v>2258</v>
      </c>
      <c r="J475" s="220"/>
      <c r="K475" s="184">
        <v>25.961000000000013</v>
      </c>
      <c r="L475" s="220"/>
      <c r="M475" s="184"/>
      <c r="N475" s="220"/>
      <c r="O475" s="256"/>
      <c r="P475" s="257"/>
      <c r="Q475" s="257"/>
      <c r="R475" s="97"/>
      <c r="S475" s="92"/>
      <c r="T475" s="385"/>
      <c r="U475" s="97"/>
      <c r="V475" s="94"/>
      <c r="W475" s="163" t="s">
        <v>2324</v>
      </c>
      <c r="X475" s="389" t="s">
        <v>2323</v>
      </c>
      <c r="Y475" s="148">
        <v>78304605.109999999</v>
      </c>
      <c r="Z475" s="221"/>
      <c r="AA475" s="258">
        <v>44068</v>
      </c>
      <c r="AB475" s="326">
        <v>3</v>
      </c>
      <c r="AC475" s="97" t="s">
        <v>2325</v>
      </c>
      <c r="AD475" s="169">
        <v>0.26283367556468173</v>
      </c>
      <c r="AE475" s="166">
        <v>0</v>
      </c>
      <c r="AF475" s="166">
        <v>0</v>
      </c>
      <c r="AG475" s="93"/>
      <c r="AH475" s="367"/>
      <c r="AI475" s="94"/>
      <c r="AJ475" s="94"/>
      <c r="AK475" s="94"/>
      <c r="AL475" s="94"/>
      <c r="AM475" s="90"/>
    </row>
    <row r="476" spans="1:43" s="98" customFormat="1" ht="33" x14ac:dyDescent="0.25">
      <c r="A476" s="87"/>
      <c r="B476" s="95"/>
      <c r="C476" s="95" t="s">
        <v>977</v>
      </c>
      <c r="D476" s="95" t="s">
        <v>817</v>
      </c>
      <c r="E476" s="161" t="s">
        <v>2326</v>
      </c>
      <c r="F476" s="95" t="s">
        <v>3900</v>
      </c>
      <c r="G476" s="95" t="s">
        <v>3899</v>
      </c>
      <c r="H476" s="113"/>
      <c r="I476" s="95" t="s">
        <v>2258</v>
      </c>
      <c r="J476" s="172"/>
      <c r="K476" s="177">
        <v>46.955999999999989</v>
      </c>
      <c r="L476" s="172"/>
      <c r="M476" s="177"/>
      <c r="N476" s="172"/>
      <c r="O476" s="259"/>
      <c r="P476" s="160"/>
      <c r="Q476" s="160"/>
      <c r="R476" s="95"/>
      <c r="S476" s="87"/>
      <c r="T476" s="384"/>
      <c r="U476" s="95"/>
      <c r="V476" s="85"/>
      <c r="W476" s="161" t="s">
        <v>2327</v>
      </c>
      <c r="X476" s="388" t="s">
        <v>2326</v>
      </c>
      <c r="Y476" s="117">
        <v>138822360</v>
      </c>
      <c r="Z476" s="222"/>
      <c r="AA476" s="254">
        <v>43973</v>
      </c>
      <c r="AB476" s="218">
        <v>3</v>
      </c>
      <c r="AC476" s="95" t="s">
        <v>2328</v>
      </c>
      <c r="AD476" s="168">
        <v>1.3032169746748803</v>
      </c>
      <c r="AE476" s="102">
        <v>0.67</v>
      </c>
      <c r="AF476" s="102">
        <v>0.3146274940866875</v>
      </c>
      <c r="AG476" s="88"/>
      <c r="AH476" s="368"/>
      <c r="AI476" s="89"/>
      <c r="AJ476" s="85"/>
      <c r="AK476" s="87"/>
      <c r="AL476" s="87"/>
      <c r="AM476" s="85"/>
    </row>
    <row r="477" spans="1:43" s="98" customFormat="1" ht="33" x14ac:dyDescent="0.25">
      <c r="A477" s="87"/>
      <c r="B477" s="95"/>
      <c r="C477" s="95" t="s">
        <v>977</v>
      </c>
      <c r="D477" s="95" t="s">
        <v>817</v>
      </c>
      <c r="E477" s="161" t="s">
        <v>2329</v>
      </c>
      <c r="F477" s="95" t="s">
        <v>3900</v>
      </c>
      <c r="G477" s="95" t="s">
        <v>3899</v>
      </c>
      <c r="H477" s="113"/>
      <c r="I477" s="95" t="s">
        <v>2250</v>
      </c>
      <c r="J477" s="172"/>
      <c r="K477" s="177">
        <v>103</v>
      </c>
      <c r="L477" s="172"/>
      <c r="M477" s="177"/>
      <c r="N477" s="172"/>
      <c r="O477" s="259"/>
      <c r="P477" s="160"/>
      <c r="Q477" s="160"/>
      <c r="R477" s="95"/>
      <c r="S477" s="87"/>
      <c r="T477" s="384"/>
      <c r="U477" s="95"/>
      <c r="V477" s="85"/>
      <c r="W477" s="161" t="s">
        <v>2330</v>
      </c>
      <c r="X477" s="388" t="s">
        <v>2329</v>
      </c>
      <c r="Y477" s="117">
        <v>129390000</v>
      </c>
      <c r="Z477" s="222"/>
      <c r="AA477" s="254">
        <v>43980</v>
      </c>
      <c r="AB477" s="218">
        <v>3</v>
      </c>
      <c r="AC477" s="95" t="s">
        <v>1682</v>
      </c>
      <c r="AD477" s="168">
        <v>1.2265571526351815</v>
      </c>
      <c r="AE477" s="102">
        <v>0.1</v>
      </c>
      <c r="AF477" s="102">
        <v>0</v>
      </c>
      <c r="AG477" s="88"/>
      <c r="AH477" s="368"/>
      <c r="AI477" s="89"/>
      <c r="AJ477" s="85"/>
      <c r="AK477" s="87"/>
      <c r="AL477" s="87"/>
      <c r="AM477" s="85"/>
      <c r="AN477" s="122"/>
      <c r="AO477" s="122"/>
      <c r="AP477" s="122"/>
      <c r="AQ477" s="122"/>
    </row>
    <row r="478" spans="1:43" ht="33" hidden="1" x14ac:dyDescent="0.25">
      <c r="A478" s="83"/>
      <c r="B478" s="81"/>
      <c r="C478" s="96" t="s">
        <v>977</v>
      </c>
      <c r="D478" s="96" t="s">
        <v>817</v>
      </c>
      <c r="E478" s="81" t="s">
        <v>2332</v>
      </c>
      <c r="F478" s="83" t="s">
        <v>3900</v>
      </c>
      <c r="G478" s="96" t="s">
        <v>3899</v>
      </c>
      <c r="H478" s="116"/>
      <c r="I478" s="96" t="s">
        <v>2258</v>
      </c>
      <c r="J478" s="96"/>
      <c r="K478" s="83">
        <v>8.0500000000000007</v>
      </c>
      <c r="L478" s="96"/>
      <c r="M478" s="84"/>
      <c r="N478" s="96"/>
      <c r="O478" s="162"/>
      <c r="P478" s="83"/>
      <c r="Q478" s="83"/>
      <c r="R478" s="83"/>
      <c r="S478" s="83"/>
      <c r="T478" s="383"/>
      <c r="U478" s="96"/>
      <c r="V478" s="81"/>
      <c r="W478" s="84" t="s">
        <v>2333</v>
      </c>
      <c r="X478" s="387" t="s">
        <v>2332</v>
      </c>
      <c r="Y478" s="304">
        <v>56037432.299999997</v>
      </c>
      <c r="Z478" s="199"/>
      <c r="AA478" s="82">
        <v>43971</v>
      </c>
      <c r="AB478" s="323">
        <v>3</v>
      </c>
      <c r="AC478" s="96" t="s">
        <v>2334</v>
      </c>
      <c r="AD478" s="167">
        <v>1.3251197809719371</v>
      </c>
      <c r="AE478" s="165">
        <v>1</v>
      </c>
      <c r="AF478" s="165">
        <v>0.77923503509635306</v>
      </c>
      <c r="AG478" s="81"/>
      <c r="AH478" s="162"/>
      <c r="AI478" s="84"/>
      <c r="AJ478" s="81"/>
      <c r="AK478" s="83"/>
      <c r="AL478" s="83"/>
      <c r="AM478" s="81"/>
      <c r="AN478" s="98"/>
      <c r="AO478" s="98"/>
      <c r="AP478" s="98"/>
      <c r="AQ478" s="98"/>
    </row>
    <row r="479" spans="1:43" s="98" customFormat="1" ht="33" hidden="1" x14ac:dyDescent="0.25">
      <c r="A479" s="92"/>
      <c r="B479" s="97"/>
      <c r="C479" s="97" t="s">
        <v>977</v>
      </c>
      <c r="D479" s="97" t="s">
        <v>817</v>
      </c>
      <c r="E479" s="163" t="s">
        <v>2335</v>
      </c>
      <c r="F479" s="97" t="s">
        <v>3900</v>
      </c>
      <c r="G479" s="97" t="s">
        <v>3899</v>
      </c>
      <c r="H479" s="120"/>
      <c r="I479" s="97" t="s">
        <v>2250</v>
      </c>
      <c r="J479" s="220"/>
      <c r="K479" s="184">
        <v>123</v>
      </c>
      <c r="L479" s="220"/>
      <c r="M479" s="184"/>
      <c r="N479" s="220"/>
      <c r="O479" s="256"/>
      <c r="P479" s="257"/>
      <c r="Q479" s="257"/>
      <c r="R479" s="97"/>
      <c r="S479" s="92"/>
      <c r="T479" s="385"/>
      <c r="U479" s="97"/>
      <c r="V479" s="94"/>
      <c r="W479" s="163" t="s">
        <v>2336</v>
      </c>
      <c r="X479" s="389" t="s">
        <v>2335</v>
      </c>
      <c r="Y479" s="148">
        <v>600071100</v>
      </c>
      <c r="Z479" s="221"/>
      <c r="AA479" s="258">
        <v>43980</v>
      </c>
      <c r="AB479" s="326">
        <v>3</v>
      </c>
      <c r="AC479" s="97" t="s">
        <v>2337</v>
      </c>
      <c r="AD479" s="169">
        <v>1.2265571526351815</v>
      </c>
      <c r="AE479" s="166">
        <v>0</v>
      </c>
      <c r="AF479" s="166">
        <v>0</v>
      </c>
      <c r="AG479" s="93"/>
      <c r="AH479" s="367"/>
      <c r="AI479" s="94"/>
      <c r="AJ479" s="94"/>
      <c r="AK479" s="94"/>
      <c r="AL479" s="94"/>
      <c r="AM479" s="90"/>
    </row>
    <row r="480" spans="1:43" s="98" customFormat="1" ht="49.5" hidden="1" x14ac:dyDescent="0.25">
      <c r="A480" s="92"/>
      <c r="B480" s="97"/>
      <c r="C480" s="97" t="s">
        <v>977</v>
      </c>
      <c r="D480" s="97" t="s">
        <v>817</v>
      </c>
      <c r="E480" s="163" t="s">
        <v>2338</v>
      </c>
      <c r="F480" s="97" t="s">
        <v>3900</v>
      </c>
      <c r="G480" s="97" t="s">
        <v>3899</v>
      </c>
      <c r="H480" s="120"/>
      <c r="I480" s="97" t="s">
        <v>2250</v>
      </c>
      <c r="J480" s="220"/>
      <c r="K480" s="184" t="s">
        <v>3901</v>
      </c>
      <c r="L480" s="220"/>
      <c r="M480" s="184"/>
      <c r="N480" s="220"/>
      <c r="O480" s="256"/>
      <c r="P480" s="257"/>
      <c r="Q480" s="257"/>
      <c r="R480" s="97"/>
      <c r="S480" s="92"/>
      <c r="T480" s="385"/>
      <c r="U480" s="97"/>
      <c r="V480" s="94"/>
      <c r="W480" s="163" t="s">
        <v>2339</v>
      </c>
      <c r="X480" s="389" t="s">
        <v>2338</v>
      </c>
      <c r="Y480" s="148">
        <v>732508680</v>
      </c>
      <c r="Z480" s="221"/>
      <c r="AA480" s="258">
        <v>43980</v>
      </c>
      <c r="AB480" s="326">
        <v>5</v>
      </c>
      <c r="AC480" s="97" t="s">
        <v>2256</v>
      </c>
      <c r="AD480" s="169">
        <v>0.7359342915811089</v>
      </c>
      <c r="AE480" s="166">
        <v>0</v>
      </c>
      <c r="AF480" s="166">
        <v>0</v>
      </c>
      <c r="AG480" s="93"/>
      <c r="AH480" s="367"/>
      <c r="AI480" s="94"/>
      <c r="AJ480" s="94"/>
      <c r="AK480" s="94"/>
      <c r="AL480" s="94"/>
      <c r="AM480" s="90"/>
    </row>
    <row r="481" spans="1:43" s="98" customFormat="1" ht="33" hidden="1" x14ac:dyDescent="0.25">
      <c r="A481" s="92"/>
      <c r="B481" s="97"/>
      <c r="C481" s="97" t="s">
        <v>977</v>
      </c>
      <c r="D481" s="97" t="s">
        <v>817</v>
      </c>
      <c r="E481" s="163" t="s">
        <v>2341</v>
      </c>
      <c r="F481" s="97" t="s">
        <v>3902</v>
      </c>
      <c r="G481" s="97" t="s">
        <v>1847</v>
      </c>
      <c r="H481" s="120"/>
      <c r="I481" s="97" t="s">
        <v>2258</v>
      </c>
      <c r="J481" s="220"/>
      <c r="K481" s="184">
        <v>72.066999999999993</v>
      </c>
      <c r="L481" s="220"/>
      <c r="M481" s="184"/>
      <c r="N481" s="220"/>
      <c r="O481" s="256"/>
      <c r="P481" s="257"/>
      <c r="Q481" s="257"/>
      <c r="R481" s="97"/>
      <c r="S481" s="92"/>
      <c r="T481" s="385"/>
      <c r="U481" s="97"/>
      <c r="V481" s="94"/>
      <c r="W481" s="163" t="s">
        <v>2342</v>
      </c>
      <c r="X481" s="389" t="s">
        <v>2341</v>
      </c>
      <c r="Y481" s="148">
        <v>374990286</v>
      </c>
      <c r="Z481" s="221"/>
      <c r="AA481" s="258">
        <v>44068</v>
      </c>
      <c r="AB481" s="326">
        <v>3</v>
      </c>
      <c r="AC481" s="97" t="s">
        <v>2343</v>
      </c>
      <c r="AD481" s="169">
        <v>0.26283367556468173</v>
      </c>
      <c r="AE481" s="166">
        <v>0</v>
      </c>
      <c r="AF481" s="166">
        <v>0</v>
      </c>
      <c r="AG481" s="93"/>
      <c r="AH481" s="367"/>
      <c r="AI481" s="94"/>
      <c r="AJ481" s="94"/>
      <c r="AK481" s="94"/>
      <c r="AL481" s="94"/>
      <c r="AM481" s="90"/>
    </row>
    <row r="482" spans="1:43" s="98" customFormat="1" ht="49.5" hidden="1" x14ac:dyDescent="0.25">
      <c r="A482" s="92"/>
      <c r="B482" s="97"/>
      <c r="C482" s="97" t="s">
        <v>977</v>
      </c>
      <c r="D482" s="97" t="s">
        <v>817</v>
      </c>
      <c r="E482" s="163" t="s">
        <v>2344</v>
      </c>
      <c r="F482" s="97" t="s">
        <v>3900</v>
      </c>
      <c r="G482" s="97" t="s">
        <v>3899</v>
      </c>
      <c r="H482" s="120"/>
      <c r="I482" s="97" t="s">
        <v>2258</v>
      </c>
      <c r="J482" s="220"/>
      <c r="K482" s="184">
        <v>138.92399999999998</v>
      </c>
      <c r="L482" s="220"/>
      <c r="M482" s="184"/>
      <c r="N482" s="220"/>
      <c r="O482" s="256"/>
      <c r="P482" s="257"/>
      <c r="Q482" s="257"/>
      <c r="R482" s="97"/>
      <c r="S482" s="92"/>
      <c r="T482" s="385"/>
      <c r="U482" s="97"/>
      <c r="V482" s="94"/>
      <c r="W482" s="163" t="s">
        <v>2345</v>
      </c>
      <c r="X482" s="389" t="s">
        <v>2344</v>
      </c>
      <c r="Y482" s="148">
        <v>213315633.02000001</v>
      </c>
      <c r="Z482" s="221"/>
      <c r="AA482" s="258">
        <v>44068</v>
      </c>
      <c r="AB482" s="326">
        <v>3</v>
      </c>
      <c r="AC482" s="97" t="s">
        <v>2252</v>
      </c>
      <c r="AD482" s="169">
        <v>0.26283367556468173</v>
      </c>
      <c r="AE482" s="166">
        <v>0</v>
      </c>
      <c r="AF482" s="166">
        <v>0</v>
      </c>
      <c r="AG482" s="93"/>
      <c r="AH482" s="367"/>
      <c r="AI482" s="94"/>
      <c r="AJ482" s="94"/>
      <c r="AK482" s="94"/>
      <c r="AL482" s="94"/>
      <c r="AM482" s="90"/>
    </row>
    <row r="483" spans="1:43" s="98" customFormat="1" ht="49.5" hidden="1" x14ac:dyDescent="0.25">
      <c r="A483" s="92"/>
      <c r="B483" s="97"/>
      <c r="C483" s="97" t="s">
        <v>977</v>
      </c>
      <c r="D483" s="97" t="s">
        <v>817</v>
      </c>
      <c r="E483" s="163" t="s">
        <v>2346</v>
      </c>
      <c r="F483" s="97" t="s">
        <v>3900</v>
      </c>
      <c r="G483" s="97" t="s">
        <v>3899</v>
      </c>
      <c r="H483" s="120"/>
      <c r="I483" s="97" t="s">
        <v>2258</v>
      </c>
      <c r="J483" s="220"/>
      <c r="K483" s="184">
        <v>101.97399999999999</v>
      </c>
      <c r="L483" s="220"/>
      <c r="M483" s="184"/>
      <c r="N483" s="220"/>
      <c r="O483" s="256"/>
      <c r="P483" s="257"/>
      <c r="Q483" s="257"/>
      <c r="R483" s="97"/>
      <c r="S483" s="92"/>
      <c r="T483" s="385"/>
      <c r="U483" s="97"/>
      <c r="V483" s="94"/>
      <c r="W483" s="163" t="s">
        <v>2347</v>
      </c>
      <c r="X483" s="389" t="s">
        <v>2346</v>
      </c>
      <c r="Y483" s="148">
        <v>385601841.60000002</v>
      </c>
      <c r="Z483" s="221"/>
      <c r="AA483" s="258">
        <v>44068</v>
      </c>
      <c r="AB483" s="326">
        <v>3</v>
      </c>
      <c r="AC483" s="97" t="s">
        <v>2348</v>
      </c>
      <c r="AD483" s="169">
        <v>0.26283367556468173</v>
      </c>
      <c r="AE483" s="166">
        <v>0</v>
      </c>
      <c r="AF483" s="166">
        <v>0</v>
      </c>
      <c r="AG483" s="93"/>
      <c r="AH483" s="367"/>
      <c r="AI483" s="94"/>
      <c r="AJ483" s="94"/>
      <c r="AK483" s="94"/>
      <c r="AL483" s="94"/>
      <c r="AM483" s="90"/>
    </row>
    <row r="484" spans="1:43" s="98" customFormat="1" ht="33" hidden="1" x14ac:dyDescent="0.25">
      <c r="A484" s="92"/>
      <c r="B484" s="97"/>
      <c r="C484" s="97" t="s">
        <v>977</v>
      </c>
      <c r="D484" s="97" t="s">
        <v>817</v>
      </c>
      <c r="E484" s="163" t="s">
        <v>2349</v>
      </c>
      <c r="F484" s="97" t="s">
        <v>3900</v>
      </c>
      <c r="G484" s="97" t="s">
        <v>3899</v>
      </c>
      <c r="H484" s="120"/>
      <c r="I484" s="97" t="s">
        <v>2258</v>
      </c>
      <c r="J484" s="220"/>
      <c r="K484" s="184">
        <v>94.894999999999996</v>
      </c>
      <c r="L484" s="220"/>
      <c r="M484" s="184"/>
      <c r="N484" s="220"/>
      <c r="O484" s="256"/>
      <c r="P484" s="257"/>
      <c r="Q484" s="257"/>
      <c r="R484" s="97"/>
      <c r="S484" s="92"/>
      <c r="T484" s="385"/>
      <c r="U484" s="97"/>
      <c r="V484" s="94"/>
      <c r="W484" s="163" t="s">
        <v>2350</v>
      </c>
      <c r="X484" s="389" t="s">
        <v>2349</v>
      </c>
      <c r="Y484" s="148">
        <v>135937800</v>
      </c>
      <c r="Z484" s="221"/>
      <c r="AA484" s="258">
        <v>44068</v>
      </c>
      <c r="AB484" s="326">
        <v>2.9455645161290325</v>
      </c>
      <c r="AC484" s="97" t="s">
        <v>2351</v>
      </c>
      <c r="AD484" s="169">
        <v>0.26283367556468173</v>
      </c>
      <c r="AE484" s="166">
        <v>0</v>
      </c>
      <c r="AF484" s="166">
        <v>0</v>
      </c>
      <c r="AG484" s="93"/>
      <c r="AH484" s="367"/>
      <c r="AI484" s="94"/>
      <c r="AJ484" s="94"/>
      <c r="AK484" s="94"/>
      <c r="AL484" s="94"/>
      <c r="AM484" s="90"/>
    </row>
    <row r="485" spans="1:43" s="98" customFormat="1" ht="49.5" hidden="1" x14ac:dyDescent="0.25">
      <c r="A485" s="92"/>
      <c r="B485" s="97"/>
      <c r="C485" s="97" t="s">
        <v>977</v>
      </c>
      <c r="D485" s="97" t="s">
        <v>817</v>
      </c>
      <c r="E485" s="163" t="s">
        <v>2352</v>
      </c>
      <c r="F485" s="97" t="s">
        <v>3900</v>
      </c>
      <c r="G485" s="97" t="s">
        <v>3899</v>
      </c>
      <c r="H485" s="120"/>
      <c r="I485" s="97" t="s">
        <v>2258</v>
      </c>
      <c r="J485" s="220"/>
      <c r="K485" s="184">
        <v>57</v>
      </c>
      <c r="L485" s="220"/>
      <c r="M485" s="184"/>
      <c r="N485" s="220"/>
      <c r="O485" s="256"/>
      <c r="P485" s="257"/>
      <c r="Q485" s="257"/>
      <c r="R485" s="97"/>
      <c r="S485" s="92"/>
      <c r="T485" s="385"/>
      <c r="U485" s="97"/>
      <c r="V485" s="94"/>
      <c r="W485" s="163" t="s">
        <v>2353</v>
      </c>
      <c r="X485" s="389" t="s">
        <v>2352</v>
      </c>
      <c r="Y485" s="148">
        <v>11635534.859999999</v>
      </c>
      <c r="Z485" s="221"/>
      <c r="AA485" s="258">
        <v>44068</v>
      </c>
      <c r="AB485" s="326">
        <v>2.9455645161290325</v>
      </c>
      <c r="AC485" s="97" t="s">
        <v>2320</v>
      </c>
      <c r="AD485" s="169">
        <v>0.26283367556468173</v>
      </c>
      <c r="AE485" s="166">
        <v>0</v>
      </c>
      <c r="AF485" s="166">
        <v>0</v>
      </c>
      <c r="AG485" s="93"/>
      <c r="AH485" s="367"/>
      <c r="AI485" s="94"/>
      <c r="AJ485" s="94"/>
      <c r="AK485" s="94"/>
      <c r="AL485" s="94"/>
      <c r="AM485" s="90"/>
    </row>
    <row r="486" spans="1:43" s="98" customFormat="1" ht="49.5" hidden="1" x14ac:dyDescent="0.25">
      <c r="A486" s="92"/>
      <c r="B486" s="97"/>
      <c r="C486" s="97" t="s">
        <v>977</v>
      </c>
      <c r="D486" s="97" t="s">
        <v>817</v>
      </c>
      <c r="E486" s="163" t="s">
        <v>2354</v>
      </c>
      <c r="F486" s="97" t="s">
        <v>3900</v>
      </c>
      <c r="G486" s="97" t="s">
        <v>3899</v>
      </c>
      <c r="H486" s="120"/>
      <c r="I486" s="97" t="s">
        <v>2258</v>
      </c>
      <c r="J486" s="220"/>
      <c r="K486" s="184">
        <v>85.105000000000004</v>
      </c>
      <c r="L486" s="220"/>
      <c r="M486" s="184"/>
      <c r="N486" s="220"/>
      <c r="O486" s="256"/>
      <c r="P486" s="257"/>
      <c r="Q486" s="257"/>
      <c r="R486" s="97"/>
      <c r="S486" s="92"/>
      <c r="T486" s="385"/>
      <c r="U486" s="97"/>
      <c r="V486" s="94"/>
      <c r="W486" s="163" t="s">
        <v>2355</v>
      </c>
      <c r="X486" s="389" t="s">
        <v>2354</v>
      </c>
      <c r="Y486" s="148">
        <v>109198000</v>
      </c>
      <c r="Z486" s="221"/>
      <c r="AA486" s="258">
        <v>44068</v>
      </c>
      <c r="AB486" s="326">
        <v>2.9455645161290325</v>
      </c>
      <c r="AC486" s="97" t="s">
        <v>2356</v>
      </c>
      <c r="AD486" s="169">
        <v>0.26283367556468173</v>
      </c>
      <c r="AE486" s="166">
        <v>0</v>
      </c>
      <c r="AF486" s="166">
        <v>0</v>
      </c>
      <c r="AG486" s="93"/>
      <c r="AH486" s="367"/>
      <c r="AI486" s="94"/>
      <c r="AJ486" s="94"/>
      <c r="AK486" s="94"/>
      <c r="AL486" s="94"/>
      <c r="AM486" s="90"/>
    </row>
    <row r="487" spans="1:43" s="98" customFormat="1" ht="33" hidden="1" x14ac:dyDescent="0.25">
      <c r="A487" s="92"/>
      <c r="B487" s="97"/>
      <c r="C487" s="97" t="s">
        <v>977</v>
      </c>
      <c r="D487" s="97" t="s">
        <v>817</v>
      </c>
      <c r="E487" s="163" t="s">
        <v>2357</v>
      </c>
      <c r="F487" s="97" t="s">
        <v>3900</v>
      </c>
      <c r="G487" s="97" t="s">
        <v>3899</v>
      </c>
      <c r="H487" s="120"/>
      <c r="I487" s="97" t="s">
        <v>2250</v>
      </c>
      <c r="J487" s="220"/>
      <c r="K487" s="184">
        <v>122</v>
      </c>
      <c r="L487" s="220"/>
      <c r="M487" s="184"/>
      <c r="N487" s="220"/>
      <c r="O487" s="256"/>
      <c r="P487" s="257"/>
      <c r="Q487" s="257"/>
      <c r="R487" s="97"/>
      <c r="S487" s="92"/>
      <c r="T487" s="385"/>
      <c r="U487" s="97"/>
      <c r="V487" s="94"/>
      <c r="W487" s="163" t="s">
        <v>2358</v>
      </c>
      <c r="X487" s="389" t="s">
        <v>2357</v>
      </c>
      <c r="Y487" s="148">
        <v>450515782.80000001</v>
      </c>
      <c r="Z487" s="221"/>
      <c r="AA487" s="258">
        <v>44067</v>
      </c>
      <c r="AB487" s="326">
        <v>2.9455645161290325</v>
      </c>
      <c r="AC487" s="97" t="s">
        <v>2359</v>
      </c>
      <c r="AD487" s="169">
        <v>0.27378507871321012</v>
      </c>
      <c r="AE487" s="166">
        <v>0</v>
      </c>
      <c r="AF487" s="166">
        <v>0</v>
      </c>
      <c r="AG487" s="93"/>
      <c r="AH487" s="367"/>
      <c r="AI487" s="94"/>
      <c r="AJ487" s="94"/>
      <c r="AK487" s="94"/>
      <c r="AL487" s="94"/>
      <c r="AM487" s="90"/>
    </row>
    <row r="488" spans="1:43" s="98" customFormat="1" ht="33" hidden="1" x14ac:dyDescent="0.25">
      <c r="A488" s="92"/>
      <c r="B488" s="97"/>
      <c r="C488" s="97" t="s">
        <v>977</v>
      </c>
      <c r="D488" s="97" t="s">
        <v>817</v>
      </c>
      <c r="E488" s="163" t="s">
        <v>2360</v>
      </c>
      <c r="F488" s="97" t="s">
        <v>3900</v>
      </c>
      <c r="G488" s="97" t="s">
        <v>3899</v>
      </c>
      <c r="H488" s="120"/>
      <c r="I488" s="97" t="s">
        <v>2250</v>
      </c>
      <c r="J488" s="220"/>
      <c r="K488" s="184">
        <v>52</v>
      </c>
      <c r="L488" s="220"/>
      <c r="M488" s="184"/>
      <c r="N488" s="220"/>
      <c r="O488" s="256"/>
      <c r="P488" s="257"/>
      <c r="Q488" s="257"/>
      <c r="R488" s="97"/>
      <c r="S488" s="92"/>
      <c r="T488" s="385"/>
      <c r="U488" s="97"/>
      <c r="V488" s="94"/>
      <c r="W488" s="163" t="s">
        <v>2361</v>
      </c>
      <c r="X488" s="389" t="s">
        <v>2360</v>
      </c>
      <c r="Y488" s="148">
        <v>180420226.80000001</v>
      </c>
      <c r="Z488" s="221"/>
      <c r="AA488" s="258">
        <v>44067</v>
      </c>
      <c r="AB488" s="326">
        <v>2</v>
      </c>
      <c r="AC488" s="97" t="s">
        <v>2362</v>
      </c>
      <c r="AD488" s="169">
        <v>0.41067761806981518</v>
      </c>
      <c r="AE488" s="166">
        <v>0</v>
      </c>
      <c r="AF488" s="166">
        <v>0</v>
      </c>
      <c r="AG488" s="93"/>
      <c r="AH488" s="367"/>
      <c r="AI488" s="94"/>
      <c r="AJ488" s="94"/>
      <c r="AK488" s="94"/>
      <c r="AL488" s="94"/>
      <c r="AM488" s="90"/>
    </row>
    <row r="489" spans="1:43" s="98" customFormat="1" ht="49.5" hidden="1" x14ac:dyDescent="0.25">
      <c r="A489" s="92"/>
      <c r="B489" s="97"/>
      <c r="C489" s="97" t="s">
        <v>977</v>
      </c>
      <c r="D489" s="97" t="s">
        <v>817</v>
      </c>
      <c r="E489" s="163" t="s">
        <v>2363</v>
      </c>
      <c r="F489" s="97" t="s">
        <v>3900</v>
      </c>
      <c r="G489" s="97" t="s">
        <v>3899</v>
      </c>
      <c r="H489" s="120"/>
      <c r="I489" s="97" t="s">
        <v>2250</v>
      </c>
      <c r="J489" s="220"/>
      <c r="K489" s="184">
        <v>119.30000000000007</v>
      </c>
      <c r="L489" s="220"/>
      <c r="M489" s="184"/>
      <c r="N489" s="220"/>
      <c r="O489" s="256"/>
      <c r="P489" s="257"/>
      <c r="Q489" s="257"/>
      <c r="R489" s="97"/>
      <c r="S489" s="92"/>
      <c r="T489" s="385"/>
      <c r="U489" s="97"/>
      <c r="V489" s="94"/>
      <c r="W489" s="163" t="s">
        <v>2364</v>
      </c>
      <c r="X489" s="389" t="s">
        <v>2363</v>
      </c>
      <c r="Y489" s="148">
        <v>448930926.19999999</v>
      </c>
      <c r="Z489" s="221"/>
      <c r="AA489" s="258">
        <v>44067</v>
      </c>
      <c r="AB489" s="326">
        <v>3</v>
      </c>
      <c r="AC489" s="97" t="s">
        <v>2365</v>
      </c>
      <c r="AD489" s="169">
        <v>0.27378507871321012</v>
      </c>
      <c r="AE489" s="166">
        <v>0</v>
      </c>
      <c r="AF489" s="166">
        <v>0</v>
      </c>
      <c r="AG489" s="93"/>
      <c r="AH489" s="367"/>
      <c r="AI489" s="94"/>
      <c r="AJ489" s="94"/>
      <c r="AK489" s="94"/>
      <c r="AL489" s="94"/>
      <c r="AM489" s="90"/>
    </row>
    <row r="490" spans="1:43" s="98" customFormat="1" ht="33" hidden="1" x14ac:dyDescent="0.25">
      <c r="A490" s="92"/>
      <c r="B490" s="97"/>
      <c r="C490" s="97" t="s">
        <v>977</v>
      </c>
      <c r="D490" s="97" t="s">
        <v>817</v>
      </c>
      <c r="E490" s="163" t="s">
        <v>2366</v>
      </c>
      <c r="F490" s="97" t="s">
        <v>3900</v>
      </c>
      <c r="G490" s="97" t="s">
        <v>3899</v>
      </c>
      <c r="H490" s="120"/>
      <c r="I490" s="97" t="s">
        <v>2250</v>
      </c>
      <c r="J490" s="220"/>
      <c r="K490" s="184">
        <v>141</v>
      </c>
      <c r="L490" s="220"/>
      <c r="M490" s="184"/>
      <c r="N490" s="220"/>
      <c r="O490" s="256"/>
      <c r="P490" s="257"/>
      <c r="Q490" s="257"/>
      <c r="R490" s="97"/>
      <c r="S490" s="92"/>
      <c r="T490" s="385"/>
      <c r="U490" s="97"/>
      <c r="V490" s="94"/>
      <c r="W490" s="163" t="s">
        <v>2367</v>
      </c>
      <c r="X490" s="389" t="s">
        <v>2366</v>
      </c>
      <c r="Y490" s="148">
        <v>454071474.06999999</v>
      </c>
      <c r="Z490" s="221"/>
      <c r="AA490" s="258">
        <v>44067</v>
      </c>
      <c r="AB490" s="326">
        <v>3</v>
      </c>
      <c r="AC490" s="97" t="s">
        <v>1889</v>
      </c>
      <c r="AD490" s="169">
        <v>0.27378507871321012</v>
      </c>
      <c r="AE490" s="166">
        <v>0</v>
      </c>
      <c r="AF490" s="166">
        <v>0</v>
      </c>
      <c r="AG490" s="93"/>
      <c r="AH490" s="367"/>
      <c r="AI490" s="94"/>
      <c r="AJ490" s="94"/>
      <c r="AK490" s="94"/>
      <c r="AL490" s="94"/>
      <c r="AM490" s="90"/>
    </row>
    <row r="491" spans="1:43" s="98" customFormat="1" ht="33" hidden="1" x14ac:dyDescent="0.25">
      <c r="A491" s="92"/>
      <c r="B491" s="97"/>
      <c r="C491" s="97" t="s">
        <v>977</v>
      </c>
      <c r="D491" s="97" t="s">
        <v>817</v>
      </c>
      <c r="E491" s="163" t="s">
        <v>2368</v>
      </c>
      <c r="F491" s="97" t="s">
        <v>3900</v>
      </c>
      <c r="G491" s="97" t="s">
        <v>3899</v>
      </c>
      <c r="H491" s="120"/>
      <c r="I491" s="97" t="s">
        <v>2258</v>
      </c>
      <c r="J491" s="220"/>
      <c r="K491" s="184">
        <v>92.03</v>
      </c>
      <c r="L491" s="220"/>
      <c r="M491" s="184"/>
      <c r="N491" s="220"/>
      <c r="O491" s="256"/>
      <c r="P491" s="257"/>
      <c r="Q491" s="257"/>
      <c r="R491" s="97"/>
      <c r="S491" s="92"/>
      <c r="T491" s="385"/>
      <c r="U491" s="97"/>
      <c r="V491" s="94"/>
      <c r="W491" s="163" t="s">
        <v>2369</v>
      </c>
      <c r="X491" s="389" t="s">
        <v>2368</v>
      </c>
      <c r="Y491" s="148">
        <v>466988360.25999999</v>
      </c>
      <c r="Z491" s="221"/>
      <c r="AA491" s="258">
        <v>44068</v>
      </c>
      <c r="AB491" s="326">
        <v>3</v>
      </c>
      <c r="AC491" s="97" t="s">
        <v>2370</v>
      </c>
      <c r="AD491" s="169">
        <v>0.26283367556468173</v>
      </c>
      <c r="AE491" s="166">
        <v>0</v>
      </c>
      <c r="AF491" s="166">
        <v>0</v>
      </c>
      <c r="AG491" s="93"/>
      <c r="AH491" s="367"/>
      <c r="AI491" s="94"/>
      <c r="AJ491" s="94"/>
      <c r="AK491" s="94"/>
      <c r="AL491" s="94"/>
      <c r="AM491" s="90"/>
    </row>
    <row r="492" spans="1:43" s="98" customFormat="1" ht="33" hidden="1" x14ac:dyDescent="0.25">
      <c r="A492" s="92"/>
      <c r="B492" s="97"/>
      <c r="C492" s="97" t="s">
        <v>977</v>
      </c>
      <c r="D492" s="97" t="s">
        <v>817</v>
      </c>
      <c r="E492" s="163" t="s">
        <v>2371</v>
      </c>
      <c r="F492" s="97" t="s">
        <v>3900</v>
      </c>
      <c r="G492" s="97" t="s">
        <v>3899</v>
      </c>
      <c r="H492" s="120"/>
      <c r="I492" s="97" t="s">
        <v>2258</v>
      </c>
      <c r="J492" s="220"/>
      <c r="K492" s="184">
        <v>93</v>
      </c>
      <c r="L492" s="220"/>
      <c r="M492" s="184"/>
      <c r="N492" s="220"/>
      <c r="O492" s="256"/>
      <c r="P492" s="257"/>
      <c r="Q492" s="257"/>
      <c r="R492" s="97"/>
      <c r="S492" s="92"/>
      <c r="T492" s="385"/>
      <c r="U492" s="97"/>
      <c r="V492" s="94"/>
      <c r="W492" s="163" t="s">
        <v>2372</v>
      </c>
      <c r="X492" s="389" t="s">
        <v>2371</v>
      </c>
      <c r="Y492" s="148">
        <v>223811155.68000001</v>
      </c>
      <c r="Z492" s="221"/>
      <c r="AA492" s="258">
        <v>44068</v>
      </c>
      <c r="AB492" s="326">
        <v>3</v>
      </c>
      <c r="AC492" s="97" t="s">
        <v>2373</v>
      </c>
      <c r="AD492" s="169">
        <v>0.26283367556468173</v>
      </c>
      <c r="AE492" s="166">
        <v>0</v>
      </c>
      <c r="AF492" s="166">
        <v>0</v>
      </c>
      <c r="AG492" s="93"/>
      <c r="AH492" s="367"/>
      <c r="AI492" s="94"/>
      <c r="AJ492" s="94"/>
      <c r="AK492" s="94"/>
      <c r="AL492" s="94"/>
      <c r="AM492" s="90"/>
      <c r="AN492" s="122"/>
      <c r="AO492" s="122"/>
      <c r="AP492" s="122"/>
      <c r="AQ492" s="122"/>
    </row>
    <row r="493" spans="1:43" ht="49.5" hidden="1" x14ac:dyDescent="0.25">
      <c r="A493" s="83"/>
      <c r="B493" s="81"/>
      <c r="C493" s="96" t="s">
        <v>977</v>
      </c>
      <c r="D493" s="96" t="s">
        <v>817</v>
      </c>
      <c r="E493" s="81" t="s">
        <v>2374</v>
      </c>
      <c r="F493" s="83" t="s">
        <v>3900</v>
      </c>
      <c r="G493" s="96" t="s">
        <v>3899</v>
      </c>
      <c r="H493" s="116"/>
      <c r="I493" s="96" t="s">
        <v>2258</v>
      </c>
      <c r="J493" s="96"/>
      <c r="K493" s="83">
        <v>36.000999999999976</v>
      </c>
      <c r="L493" s="96"/>
      <c r="M493" s="84"/>
      <c r="N493" s="96"/>
      <c r="O493" s="162" t="s">
        <v>3803</v>
      </c>
      <c r="P493" s="83" t="s">
        <v>3802</v>
      </c>
      <c r="Q493" s="83"/>
      <c r="R493" s="83"/>
      <c r="S493" s="83"/>
      <c r="T493" s="383"/>
      <c r="U493" s="96"/>
      <c r="V493" s="81"/>
      <c r="W493" s="84" t="s">
        <v>2375</v>
      </c>
      <c r="X493" s="387" t="s">
        <v>2374</v>
      </c>
      <c r="Y493" s="304">
        <v>128927192.40000001</v>
      </c>
      <c r="Z493" s="199"/>
      <c r="AA493" s="82">
        <v>44000</v>
      </c>
      <c r="AB493" s="323">
        <v>3</v>
      </c>
      <c r="AC493" s="96" t="s">
        <v>2376</v>
      </c>
      <c r="AD493" s="167">
        <v>1</v>
      </c>
      <c r="AE493" s="165">
        <v>1</v>
      </c>
      <c r="AF493" s="165">
        <v>0.37771845248062652</v>
      </c>
      <c r="AG493" s="81"/>
      <c r="AH493" s="162"/>
      <c r="AI493" s="84"/>
      <c r="AJ493" s="81"/>
      <c r="AK493" s="83"/>
      <c r="AL493" s="83"/>
      <c r="AM493" s="81"/>
      <c r="AN493" s="98"/>
      <c r="AO493" s="98"/>
      <c r="AP493" s="98"/>
      <c r="AQ493" s="98"/>
    </row>
    <row r="494" spans="1:43" s="98" customFormat="1" ht="33" hidden="1" x14ac:dyDescent="0.25">
      <c r="A494" s="92"/>
      <c r="B494" s="97"/>
      <c r="C494" s="97" t="s">
        <v>977</v>
      </c>
      <c r="D494" s="97" t="s">
        <v>817</v>
      </c>
      <c r="E494" s="163" t="s">
        <v>2377</v>
      </c>
      <c r="F494" s="97" t="s">
        <v>3900</v>
      </c>
      <c r="G494" s="97" t="s">
        <v>3899</v>
      </c>
      <c r="H494" s="120"/>
      <c r="I494" s="97" t="s">
        <v>2258</v>
      </c>
      <c r="J494" s="220"/>
      <c r="K494" s="184">
        <v>64</v>
      </c>
      <c r="L494" s="220"/>
      <c r="M494" s="184"/>
      <c r="N494" s="220"/>
      <c r="O494" s="256"/>
      <c r="P494" s="257"/>
      <c r="Q494" s="257"/>
      <c r="R494" s="97"/>
      <c r="S494" s="92"/>
      <c r="T494" s="385"/>
      <c r="U494" s="97"/>
      <c r="V494" s="94"/>
      <c r="W494" s="163" t="s">
        <v>2378</v>
      </c>
      <c r="X494" s="389" t="s">
        <v>2377</v>
      </c>
      <c r="Y494" s="148">
        <v>238922192.43000001</v>
      </c>
      <c r="Z494" s="221"/>
      <c r="AA494" s="258">
        <v>44068</v>
      </c>
      <c r="AB494" s="326" t="s">
        <v>3366</v>
      </c>
      <c r="AC494" s="97" t="s">
        <v>2379</v>
      </c>
      <c r="AD494" s="169">
        <v>0.26283367556468173</v>
      </c>
      <c r="AE494" s="166">
        <v>0</v>
      </c>
      <c r="AF494" s="166">
        <v>0</v>
      </c>
      <c r="AG494" s="93"/>
      <c r="AH494" s="367"/>
      <c r="AI494" s="94"/>
      <c r="AJ494" s="94"/>
      <c r="AK494" s="94"/>
      <c r="AL494" s="94"/>
      <c r="AM494" s="90"/>
    </row>
    <row r="495" spans="1:43" s="98" customFormat="1" ht="49.5" hidden="1" x14ac:dyDescent="0.25">
      <c r="A495" s="92"/>
      <c r="B495" s="97"/>
      <c r="C495" s="97" t="s">
        <v>977</v>
      </c>
      <c r="D495" s="97" t="s">
        <v>817</v>
      </c>
      <c r="E495" s="163" t="s">
        <v>2380</v>
      </c>
      <c r="F495" s="97" t="s">
        <v>3900</v>
      </c>
      <c r="G495" s="97" t="s">
        <v>3899</v>
      </c>
      <c r="H495" s="120"/>
      <c r="I495" s="97" t="s">
        <v>2258</v>
      </c>
      <c r="J495" s="220"/>
      <c r="K495" s="184">
        <v>76.799999999999955</v>
      </c>
      <c r="L495" s="220"/>
      <c r="M495" s="184"/>
      <c r="N495" s="220"/>
      <c r="O495" s="256"/>
      <c r="P495" s="257"/>
      <c r="Q495" s="257"/>
      <c r="R495" s="97"/>
      <c r="S495" s="92"/>
      <c r="T495" s="385"/>
      <c r="U495" s="97"/>
      <c r="V495" s="94"/>
      <c r="W495" s="163" t="s">
        <v>2381</v>
      </c>
      <c r="X495" s="389" t="s">
        <v>2380</v>
      </c>
      <c r="Y495" s="148">
        <v>140343426.56</v>
      </c>
      <c r="Z495" s="221"/>
      <c r="AA495" s="258">
        <v>44068</v>
      </c>
      <c r="AB495" s="326">
        <v>3</v>
      </c>
      <c r="AC495" s="97" t="s">
        <v>2382</v>
      </c>
      <c r="AD495" s="169">
        <v>0.26283367556468173</v>
      </c>
      <c r="AE495" s="166">
        <v>0</v>
      </c>
      <c r="AF495" s="166">
        <v>0</v>
      </c>
      <c r="AG495" s="93"/>
      <c r="AH495" s="367"/>
      <c r="AI495" s="94"/>
      <c r="AJ495" s="94"/>
      <c r="AK495" s="94"/>
      <c r="AL495" s="94"/>
      <c r="AM495" s="90"/>
    </row>
    <row r="496" spans="1:43" s="98" customFormat="1" ht="49.5" x14ac:dyDescent="0.25">
      <c r="A496" s="87"/>
      <c r="B496" s="95"/>
      <c r="C496" s="95" t="s">
        <v>977</v>
      </c>
      <c r="D496" s="95" t="s">
        <v>817</v>
      </c>
      <c r="E496" s="161" t="s">
        <v>2383</v>
      </c>
      <c r="F496" s="95" t="s">
        <v>3900</v>
      </c>
      <c r="G496" s="95" t="s">
        <v>3899</v>
      </c>
      <c r="H496" s="113"/>
      <c r="I496" s="95" t="s">
        <v>2258</v>
      </c>
      <c r="J496" s="172"/>
      <c r="K496" s="177">
        <v>119.20000000000005</v>
      </c>
      <c r="L496" s="172"/>
      <c r="M496" s="177"/>
      <c r="N496" s="172"/>
      <c r="O496" s="259"/>
      <c r="P496" s="160"/>
      <c r="Q496" s="160"/>
      <c r="R496" s="95"/>
      <c r="S496" s="87"/>
      <c r="T496" s="384"/>
      <c r="U496" s="95"/>
      <c r="V496" s="85"/>
      <c r="W496" s="161" t="s">
        <v>2384</v>
      </c>
      <c r="X496" s="388" t="s">
        <v>2383</v>
      </c>
      <c r="Y496" s="117">
        <v>305120933</v>
      </c>
      <c r="Z496" s="222"/>
      <c r="AA496" s="254">
        <v>44013</v>
      </c>
      <c r="AB496" s="218">
        <v>2.9455645161290325</v>
      </c>
      <c r="AC496" s="95" t="s">
        <v>1125</v>
      </c>
      <c r="AD496" s="168">
        <v>0.86516084873374399</v>
      </c>
      <c r="AE496" s="102">
        <v>0.6</v>
      </c>
      <c r="AF496" s="102">
        <v>0</v>
      </c>
      <c r="AG496" s="88"/>
      <c r="AH496" s="368"/>
      <c r="AI496" s="89"/>
      <c r="AJ496" s="85"/>
      <c r="AK496" s="87"/>
      <c r="AL496" s="87"/>
      <c r="AM496" s="85"/>
    </row>
    <row r="497" spans="1:43" s="98" customFormat="1" ht="49.5" x14ac:dyDescent="0.25">
      <c r="A497" s="87"/>
      <c r="B497" s="95"/>
      <c r="C497" s="95" t="s">
        <v>977</v>
      </c>
      <c r="D497" s="95" t="s">
        <v>817</v>
      </c>
      <c r="E497" s="161" t="s">
        <v>2385</v>
      </c>
      <c r="F497" s="95" t="s">
        <v>3900</v>
      </c>
      <c r="G497" s="95" t="s">
        <v>3899</v>
      </c>
      <c r="H497" s="113"/>
      <c r="I497" s="95" t="s">
        <v>2258</v>
      </c>
      <c r="J497" s="172"/>
      <c r="K497" s="177">
        <v>66.662000000000035</v>
      </c>
      <c r="L497" s="172"/>
      <c r="M497" s="177"/>
      <c r="N497" s="172"/>
      <c r="O497" s="259"/>
      <c r="P497" s="160"/>
      <c r="Q497" s="160"/>
      <c r="R497" s="95"/>
      <c r="S497" s="87"/>
      <c r="T497" s="384"/>
      <c r="U497" s="95"/>
      <c r="V497" s="85"/>
      <c r="W497" s="161" t="s">
        <v>2386</v>
      </c>
      <c r="X497" s="388" t="s">
        <v>2385</v>
      </c>
      <c r="Y497" s="117">
        <v>202137180</v>
      </c>
      <c r="Z497" s="222"/>
      <c r="AA497" s="254">
        <v>44013</v>
      </c>
      <c r="AB497" s="218">
        <v>2.9455645161290325</v>
      </c>
      <c r="AC497" s="95" t="s">
        <v>1132</v>
      </c>
      <c r="AD497" s="168">
        <v>0.86516084873374399</v>
      </c>
      <c r="AE497" s="102">
        <v>0.6</v>
      </c>
      <c r="AF497" s="102">
        <v>0</v>
      </c>
      <c r="AG497" s="88"/>
      <c r="AH497" s="368"/>
      <c r="AI497" s="89"/>
      <c r="AJ497" s="85"/>
      <c r="AK497" s="87"/>
      <c r="AL497" s="87"/>
      <c r="AM497" s="85"/>
      <c r="AN497" s="122"/>
      <c r="AO497" s="122"/>
      <c r="AP497" s="122"/>
      <c r="AQ497" s="122"/>
    </row>
    <row r="498" spans="1:43" ht="82.5" hidden="1" x14ac:dyDescent="0.25">
      <c r="A498" s="83"/>
      <c r="B498" s="81" t="s">
        <v>3537</v>
      </c>
      <c r="C498" s="96" t="s">
        <v>3538</v>
      </c>
      <c r="D498" s="96" t="s">
        <v>817</v>
      </c>
      <c r="E498" s="81" t="s">
        <v>3903</v>
      </c>
      <c r="F498" s="83" t="s">
        <v>3900</v>
      </c>
      <c r="G498" s="96" t="s">
        <v>3899</v>
      </c>
      <c r="H498" s="116">
        <v>39257500</v>
      </c>
      <c r="I498" s="96" t="s">
        <v>3541</v>
      </c>
      <c r="J498" s="96" t="s">
        <v>3542</v>
      </c>
      <c r="K498" s="83">
        <v>58</v>
      </c>
      <c r="L498" s="96" t="s">
        <v>3542</v>
      </c>
      <c r="M498" s="84" t="s">
        <v>3542</v>
      </c>
      <c r="N498" s="96"/>
      <c r="O498" s="162" t="s">
        <v>3543</v>
      </c>
      <c r="P498" s="83" t="s">
        <v>3544</v>
      </c>
      <c r="Q498" s="83" t="s">
        <v>3545</v>
      </c>
      <c r="R498" s="83" t="s">
        <v>5</v>
      </c>
      <c r="S498" s="83" t="s">
        <v>22</v>
      </c>
      <c r="T498" s="383" t="s">
        <v>3546</v>
      </c>
      <c r="U498" s="96" t="s">
        <v>3547</v>
      </c>
      <c r="V498" s="81"/>
      <c r="W498" s="84" t="s">
        <v>3549</v>
      </c>
      <c r="X498" s="387" t="s">
        <v>3904</v>
      </c>
      <c r="Y498" s="304">
        <v>39257500</v>
      </c>
      <c r="Z498" s="199">
        <v>44030</v>
      </c>
      <c r="AA498" s="82">
        <v>44013</v>
      </c>
      <c r="AB498" s="323" t="s">
        <v>1464</v>
      </c>
      <c r="AC498" s="96" t="s">
        <v>3551</v>
      </c>
      <c r="AD498" s="167">
        <v>1</v>
      </c>
      <c r="AE498" s="165">
        <v>1</v>
      </c>
      <c r="AF498" s="165">
        <v>0.38219999999999998</v>
      </c>
      <c r="AG498" s="81" t="s">
        <v>3504</v>
      </c>
      <c r="AH498" s="162" t="s">
        <v>3504</v>
      </c>
      <c r="AI498" s="84"/>
      <c r="AJ498" s="81"/>
      <c r="AK498" s="83"/>
      <c r="AL498" s="83"/>
      <c r="AM498" s="81"/>
    </row>
    <row r="499" spans="1:43" ht="82.5" hidden="1" x14ac:dyDescent="0.25">
      <c r="A499" s="83"/>
      <c r="B499" s="81" t="s">
        <v>3537</v>
      </c>
      <c r="C499" s="96" t="s">
        <v>3538</v>
      </c>
      <c r="D499" s="96" t="s">
        <v>817</v>
      </c>
      <c r="E499" s="81" t="s">
        <v>3905</v>
      </c>
      <c r="F499" s="83" t="s">
        <v>3900</v>
      </c>
      <c r="G499" s="96" t="s">
        <v>3899</v>
      </c>
      <c r="H499" s="116">
        <v>12335684</v>
      </c>
      <c r="I499" s="96" t="s">
        <v>3541</v>
      </c>
      <c r="J499" s="96" t="s">
        <v>3542</v>
      </c>
      <c r="K499" s="83">
        <v>28</v>
      </c>
      <c r="L499" s="96" t="s">
        <v>3542</v>
      </c>
      <c r="M499" s="84" t="s">
        <v>3542</v>
      </c>
      <c r="N499" s="96"/>
      <c r="O499" s="162" t="s">
        <v>3553</v>
      </c>
      <c r="P499" s="83" t="s">
        <v>3545</v>
      </c>
      <c r="Q499" s="83" t="s">
        <v>3554</v>
      </c>
      <c r="R499" s="83" t="s">
        <v>5</v>
      </c>
      <c r="S499" s="83" t="s">
        <v>22</v>
      </c>
      <c r="T499" s="383" t="s">
        <v>56</v>
      </c>
      <c r="U499" s="96" t="s">
        <v>3555</v>
      </c>
      <c r="V499" s="81"/>
      <c r="W499" s="84" t="s">
        <v>3556</v>
      </c>
      <c r="X499" s="387" t="s">
        <v>3906</v>
      </c>
      <c r="Y499" s="304">
        <v>12335684</v>
      </c>
      <c r="Z499" s="199">
        <v>44030</v>
      </c>
      <c r="AA499" s="82">
        <v>44013</v>
      </c>
      <c r="AB499" s="323" t="s">
        <v>1464</v>
      </c>
      <c r="AC499" s="96" t="s">
        <v>2491</v>
      </c>
      <c r="AD499" s="167">
        <v>1</v>
      </c>
      <c r="AE499" s="165">
        <v>1</v>
      </c>
      <c r="AF499" s="165">
        <v>0.46329999999999999</v>
      </c>
      <c r="AG499" s="81" t="s">
        <v>3504</v>
      </c>
      <c r="AH499" s="162" t="s">
        <v>3504</v>
      </c>
      <c r="AI499" s="84"/>
      <c r="AJ499" s="81"/>
      <c r="AK499" s="83"/>
      <c r="AL499" s="83"/>
      <c r="AM499" s="81"/>
    </row>
    <row r="500" spans="1:43" ht="99" hidden="1" x14ac:dyDescent="0.25">
      <c r="A500" s="83"/>
      <c r="B500" s="81" t="s">
        <v>3537</v>
      </c>
      <c r="C500" s="96" t="s">
        <v>3538</v>
      </c>
      <c r="D500" s="96" t="s">
        <v>817</v>
      </c>
      <c r="E500" s="81" t="s">
        <v>3907</v>
      </c>
      <c r="F500" s="83" t="s">
        <v>3900</v>
      </c>
      <c r="G500" s="96" t="s">
        <v>3899</v>
      </c>
      <c r="H500" s="116">
        <v>23189199.850000001</v>
      </c>
      <c r="I500" s="96" t="s">
        <v>3541</v>
      </c>
      <c r="J500" s="96" t="s">
        <v>3542</v>
      </c>
      <c r="K500" s="83">
        <v>42.405999999999999</v>
      </c>
      <c r="L500" s="96" t="s">
        <v>3542</v>
      </c>
      <c r="M500" s="84" t="s">
        <v>3542</v>
      </c>
      <c r="N500" s="96"/>
      <c r="O500" s="162" t="s">
        <v>3559</v>
      </c>
      <c r="P500" s="83" t="s">
        <v>3554</v>
      </c>
      <c r="Q500" s="83" t="s">
        <v>3560</v>
      </c>
      <c r="R500" s="83" t="s">
        <v>5</v>
      </c>
      <c r="S500" s="83" t="s">
        <v>22</v>
      </c>
      <c r="T500" s="383" t="s">
        <v>56</v>
      </c>
      <c r="U500" s="96" t="s">
        <v>3561</v>
      </c>
      <c r="V500" s="81"/>
      <c r="W500" s="84" t="s">
        <v>3562</v>
      </c>
      <c r="X500" s="387" t="s">
        <v>3908</v>
      </c>
      <c r="Y500" s="304">
        <v>23189199.850000001</v>
      </c>
      <c r="Z500" s="199">
        <v>44030</v>
      </c>
      <c r="AA500" s="82">
        <v>44013</v>
      </c>
      <c r="AB500" s="323" t="s">
        <v>1464</v>
      </c>
      <c r="AC500" s="96" t="s">
        <v>2491</v>
      </c>
      <c r="AD500" s="167">
        <v>1</v>
      </c>
      <c r="AE500" s="165">
        <v>1</v>
      </c>
      <c r="AF500" s="165">
        <v>0.61639999999999995</v>
      </c>
      <c r="AG500" s="81" t="s">
        <v>3504</v>
      </c>
      <c r="AH500" s="162" t="s">
        <v>3504</v>
      </c>
      <c r="AI500" s="84"/>
      <c r="AJ500" s="81"/>
      <c r="AK500" s="83"/>
      <c r="AL500" s="83"/>
      <c r="AM500" s="81"/>
      <c r="AO500" s="147"/>
    </row>
    <row r="501" spans="1:43" ht="181.5" x14ac:dyDescent="0.25">
      <c r="A501" s="87" t="s">
        <v>3915</v>
      </c>
      <c r="B501" s="161" t="s">
        <v>1590</v>
      </c>
      <c r="C501" s="95" t="s">
        <v>748</v>
      </c>
      <c r="D501" s="95" t="s">
        <v>956</v>
      </c>
      <c r="E501" s="85" t="s">
        <v>3916</v>
      </c>
      <c r="F501" s="208" t="s">
        <v>171</v>
      </c>
      <c r="G501" s="416" t="s">
        <v>3899</v>
      </c>
      <c r="H501" s="156">
        <v>789147362</v>
      </c>
      <c r="I501" s="95" t="s">
        <v>3917</v>
      </c>
      <c r="J501" s="85" t="s">
        <v>3918</v>
      </c>
      <c r="K501" s="95" t="s">
        <v>3919</v>
      </c>
      <c r="L501" s="85" t="s">
        <v>3920</v>
      </c>
      <c r="M501" s="85" t="s">
        <v>3918</v>
      </c>
      <c r="N501" s="85" t="s">
        <v>3918</v>
      </c>
      <c r="O501" s="417" t="s">
        <v>3921</v>
      </c>
      <c r="P501" s="95"/>
      <c r="Q501" s="87" t="s">
        <v>302</v>
      </c>
      <c r="R501" s="95" t="s">
        <v>1236</v>
      </c>
      <c r="S501" s="161" t="s">
        <v>3922</v>
      </c>
      <c r="T501" s="161" t="s">
        <v>3923</v>
      </c>
      <c r="U501" s="161"/>
      <c r="V501" s="161"/>
      <c r="W501" s="161" t="s">
        <v>3924</v>
      </c>
      <c r="X501" s="161" t="s">
        <v>3916</v>
      </c>
      <c r="Y501" s="156">
        <v>789147362</v>
      </c>
      <c r="Z501" s="171">
        <v>44092</v>
      </c>
      <c r="AA501" s="171">
        <v>44141</v>
      </c>
      <c r="AB501" s="324" t="s">
        <v>2169</v>
      </c>
      <c r="AC501" s="95" t="s">
        <v>3925</v>
      </c>
      <c r="AD501" s="168" t="s">
        <v>3926</v>
      </c>
      <c r="AE501" s="102">
        <v>0.1</v>
      </c>
      <c r="AF501" s="102">
        <v>0</v>
      </c>
      <c r="AG501" s="170" t="s">
        <v>991</v>
      </c>
      <c r="AH501" s="170"/>
      <c r="AI501" s="170"/>
      <c r="AJ501" s="170"/>
      <c r="AK501" s="170"/>
      <c r="AL501" s="170"/>
      <c r="AM501" s="170"/>
      <c r="AN501" s="98"/>
      <c r="AO501" s="98"/>
      <c r="AP501" s="98"/>
      <c r="AQ501" s="98"/>
    </row>
    <row r="502" spans="1:43" s="98" customFormat="1" ht="132" hidden="1" x14ac:dyDescent="0.25">
      <c r="A502" s="92" t="s">
        <v>837</v>
      </c>
      <c r="B502" s="97" t="s">
        <v>976</v>
      </c>
      <c r="C502" s="97" t="s">
        <v>977</v>
      </c>
      <c r="D502" s="97" t="s">
        <v>978</v>
      </c>
      <c r="E502" s="163" t="s">
        <v>3929</v>
      </c>
      <c r="F502" s="97" t="s">
        <v>3900</v>
      </c>
      <c r="G502" s="97" t="s">
        <v>3899</v>
      </c>
      <c r="H502" s="120">
        <v>37196100</v>
      </c>
      <c r="I502" s="97" t="s">
        <v>980</v>
      </c>
      <c r="J502" s="220" t="s">
        <v>994</v>
      </c>
      <c r="K502" s="184">
        <v>15</v>
      </c>
      <c r="L502" s="220" t="s">
        <v>994</v>
      </c>
      <c r="M502" s="184" t="s">
        <v>994</v>
      </c>
      <c r="N502" s="220"/>
      <c r="O502" s="256" t="s">
        <v>3930</v>
      </c>
      <c r="P502" s="257" t="s">
        <v>3931</v>
      </c>
      <c r="Q502" s="257" t="s">
        <v>3932</v>
      </c>
      <c r="R502" s="97" t="s">
        <v>304</v>
      </c>
      <c r="S502" s="92" t="s">
        <v>984</v>
      </c>
      <c r="T502" s="385" t="s">
        <v>131</v>
      </c>
      <c r="U502" s="97" t="s">
        <v>1006</v>
      </c>
      <c r="V502" s="94"/>
      <c r="W502" s="163" t="s">
        <v>3933</v>
      </c>
      <c r="X502" s="389" t="s">
        <v>3934</v>
      </c>
      <c r="Y502" s="148">
        <v>37196100</v>
      </c>
      <c r="Z502" s="221">
        <v>2019</v>
      </c>
      <c r="AA502" s="258">
        <v>44151</v>
      </c>
      <c r="AB502" s="326" t="s">
        <v>1384</v>
      </c>
      <c r="AC502" s="97" t="s">
        <v>3935</v>
      </c>
      <c r="AD502" s="169"/>
      <c r="AE502" s="166">
        <v>0</v>
      </c>
      <c r="AF502" s="166">
        <v>0</v>
      </c>
      <c r="AG502" s="93"/>
      <c r="AH502" s="367"/>
      <c r="AI502" s="94"/>
      <c r="AJ502" s="94"/>
      <c r="AK502" s="94"/>
      <c r="AL502" s="94"/>
      <c r="AM502" s="90"/>
    </row>
    <row r="503" spans="1:43" s="98" customFormat="1" ht="132" hidden="1" x14ac:dyDescent="0.25">
      <c r="A503" s="92" t="s">
        <v>837</v>
      </c>
      <c r="B503" s="97" t="s">
        <v>976</v>
      </c>
      <c r="C503" s="97" t="s">
        <v>977</v>
      </c>
      <c r="D503" s="97" t="s">
        <v>978</v>
      </c>
      <c r="E503" s="163" t="s">
        <v>3936</v>
      </c>
      <c r="F503" s="97" t="s">
        <v>3900</v>
      </c>
      <c r="G503" s="97" t="s">
        <v>3899</v>
      </c>
      <c r="H503" s="120">
        <v>124989000</v>
      </c>
      <c r="I503" s="97" t="s">
        <v>980</v>
      </c>
      <c r="J503" s="220" t="s">
        <v>994</v>
      </c>
      <c r="K503" s="184">
        <v>350</v>
      </c>
      <c r="L503" s="220" t="s">
        <v>994</v>
      </c>
      <c r="M503" s="184" t="s">
        <v>994</v>
      </c>
      <c r="N503" s="220"/>
      <c r="O503" s="256" t="s">
        <v>3937</v>
      </c>
      <c r="P503" s="257" t="s">
        <v>3938</v>
      </c>
      <c r="Q503" s="257" t="s">
        <v>3939</v>
      </c>
      <c r="R503" s="97" t="s">
        <v>304</v>
      </c>
      <c r="S503" s="92" t="s">
        <v>984</v>
      </c>
      <c r="T503" s="385" t="s">
        <v>3940</v>
      </c>
      <c r="U503" s="97" t="s">
        <v>3941</v>
      </c>
      <c r="V503" s="94"/>
      <c r="W503" s="163" t="s">
        <v>3942</v>
      </c>
      <c r="X503" s="389" t="s">
        <v>3936</v>
      </c>
      <c r="Y503" s="148">
        <v>124989000</v>
      </c>
      <c r="Z503" s="221">
        <v>2019</v>
      </c>
      <c r="AA503" s="258">
        <v>44151</v>
      </c>
      <c r="AB503" s="326" t="s">
        <v>1384</v>
      </c>
      <c r="AC503" s="97" t="s">
        <v>3943</v>
      </c>
      <c r="AD503" s="169"/>
      <c r="AE503" s="166">
        <v>0</v>
      </c>
      <c r="AF503" s="166">
        <v>0</v>
      </c>
      <c r="AG503" s="93"/>
      <c r="AH503" s="367"/>
      <c r="AI503" s="94"/>
      <c r="AJ503" s="94"/>
      <c r="AK503" s="94"/>
      <c r="AL503" s="94"/>
      <c r="AM503" s="90"/>
    </row>
    <row r="504" spans="1:43" s="98" customFormat="1" ht="132" hidden="1" x14ac:dyDescent="0.25">
      <c r="A504" s="92" t="s">
        <v>837</v>
      </c>
      <c r="B504" s="97" t="s">
        <v>976</v>
      </c>
      <c r="C504" s="97" t="s">
        <v>977</v>
      </c>
      <c r="D504" s="97" t="s">
        <v>978</v>
      </c>
      <c r="E504" s="163" t="s">
        <v>3944</v>
      </c>
      <c r="F504" s="97" t="s">
        <v>3900</v>
      </c>
      <c r="G504" s="97" t="s">
        <v>3899</v>
      </c>
      <c r="H504" s="120">
        <v>47990000</v>
      </c>
      <c r="I504" s="97" t="s">
        <v>980</v>
      </c>
      <c r="J504" s="220" t="s">
        <v>3945</v>
      </c>
      <c r="K504" s="184">
        <v>1</v>
      </c>
      <c r="L504" s="220" t="s">
        <v>994</v>
      </c>
      <c r="M504" s="184" t="s">
        <v>994</v>
      </c>
      <c r="N504" s="220"/>
      <c r="O504" s="256" t="s">
        <v>3946</v>
      </c>
      <c r="P504" s="257" t="s">
        <v>3947</v>
      </c>
      <c r="Q504" s="257" t="s">
        <v>3947</v>
      </c>
      <c r="R504" s="97" t="s">
        <v>304</v>
      </c>
      <c r="S504" s="92" t="s">
        <v>984</v>
      </c>
      <c r="T504" s="385" t="s">
        <v>3948</v>
      </c>
      <c r="U504" s="97" t="s">
        <v>3949</v>
      </c>
      <c r="V504" s="94"/>
      <c r="W504" s="163" t="s">
        <v>3950</v>
      </c>
      <c r="X504" s="389" t="s">
        <v>3944</v>
      </c>
      <c r="Y504" s="148">
        <v>47990000</v>
      </c>
      <c r="Z504" s="221">
        <v>2019</v>
      </c>
      <c r="AA504" s="258">
        <v>44151</v>
      </c>
      <c r="AB504" s="326" t="s">
        <v>1384</v>
      </c>
      <c r="AC504" s="97" t="s">
        <v>1164</v>
      </c>
      <c r="AD504" s="169"/>
      <c r="AE504" s="166">
        <v>0</v>
      </c>
      <c r="AF504" s="166">
        <v>0</v>
      </c>
      <c r="AG504" s="93"/>
      <c r="AH504" s="367"/>
      <c r="AI504" s="94"/>
      <c r="AJ504" s="94"/>
      <c r="AK504" s="94"/>
      <c r="AL504" s="94"/>
      <c r="AM504" s="90"/>
      <c r="AN504" s="122"/>
      <c r="AO504" s="122"/>
      <c r="AP504" s="122"/>
      <c r="AQ504" s="122"/>
    </row>
    <row r="505" spans="1:43" ht="49.5" hidden="1" x14ac:dyDescent="0.25">
      <c r="A505" s="83" t="s">
        <v>837</v>
      </c>
      <c r="B505" s="81" t="s">
        <v>1117</v>
      </c>
      <c r="C505" s="96" t="s">
        <v>977</v>
      </c>
      <c r="D505" s="96" t="s">
        <v>978</v>
      </c>
      <c r="E505" s="81" t="s">
        <v>3951</v>
      </c>
      <c r="F505" s="83" t="s">
        <v>3900</v>
      </c>
      <c r="G505" s="96" t="s">
        <v>3899</v>
      </c>
      <c r="H505" s="116">
        <v>18221000</v>
      </c>
      <c r="I505" s="96" t="s">
        <v>1119</v>
      </c>
      <c r="J505" s="96" t="s">
        <v>981</v>
      </c>
      <c r="K505" s="83">
        <v>47</v>
      </c>
      <c r="L505" s="96" t="s">
        <v>981</v>
      </c>
      <c r="M505" s="84" t="s">
        <v>981</v>
      </c>
      <c r="N505" s="96"/>
      <c r="O505" s="162"/>
      <c r="P505" s="83" t="s">
        <v>1138</v>
      </c>
      <c r="Q505" s="83" t="s">
        <v>1139</v>
      </c>
      <c r="R505" s="83" t="s">
        <v>304</v>
      </c>
      <c r="S505" s="83" t="s">
        <v>984</v>
      </c>
      <c r="T505" s="383" t="s">
        <v>1140</v>
      </c>
      <c r="U505" s="96" t="s">
        <v>1141</v>
      </c>
      <c r="V505" s="81"/>
      <c r="W505" s="84" t="s">
        <v>1143</v>
      </c>
      <c r="X505" s="387" t="s">
        <v>3951</v>
      </c>
      <c r="Y505" s="304">
        <v>18221000</v>
      </c>
      <c r="Z505" s="199">
        <v>2019</v>
      </c>
      <c r="AA505" s="82">
        <v>44075</v>
      </c>
      <c r="AB505" s="323" t="s">
        <v>989</v>
      </c>
      <c r="AC505" s="96" t="s">
        <v>1144</v>
      </c>
      <c r="AD505" s="167"/>
      <c r="AE505" s="165">
        <v>1</v>
      </c>
      <c r="AF505" s="165">
        <v>0.48980000000000001</v>
      </c>
      <c r="AG505" s="81" t="s">
        <v>1035</v>
      </c>
      <c r="AH505" s="162" t="s">
        <v>981</v>
      </c>
      <c r="AI505" s="84"/>
      <c r="AJ505" s="81"/>
      <c r="AK505" s="83"/>
      <c r="AL505" s="83"/>
      <c r="AM505" s="81"/>
    </row>
    <row r="506" spans="1:43" ht="66" hidden="1" x14ac:dyDescent="0.25">
      <c r="A506" s="83" t="s">
        <v>837</v>
      </c>
      <c r="B506" s="81" t="s">
        <v>1117</v>
      </c>
      <c r="C506" s="96" t="s">
        <v>977</v>
      </c>
      <c r="D506" s="96" t="s">
        <v>978</v>
      </c>
      <c r="E506" s="81" t="s">
        <v>1118</v>
      </c>
      <c r="F506" s="83" t="s">
        <v>3900</v>
      </c>
      <c r="G506" s="96" t="s">
        <v>3899</v>
      </c>
      <c r="H506" s="116">
        <v>305120933</v>
      </c>
      <c r="I506" s="96" t="s">
        <v>1119</v>
      </c>
      <c r="J506" s="96" t="s">
        <v>981</v>
      </c>
      <c r="K506" s="83">
        <v>119.2</v>
      </c>
      <c r="L506" s="96" t="s">
        <v>981</v>
      </c>
      <c r="M506" s="84" t="s">
        <v>981</v>
      </c>
      <c r="N506" s="96"/>
      <c r="O506" s="162"/>
      <c r="P506" s="83" t="s">
        <v>1120</v>
      </c>
      <c r="Q506" s="83" t="s">
        <v>1121</v>
      </c>
      <c r="R506" s="83" t="s">
        <v>304</v>
      </c>
      <c r="S506" s="83" t="s">
        <v>984</v>
      </c>
      <c r="T506" s="383" t="s">
        <v>1047</v>
      </c>
      <c r="U506" s="96" t="s">
        <v>1122</v>
      </c>
      <c r="V506" s="81"/>
      <c r="W506" s="84" t="s">
        <v>1124</v>
      </c>
      <c r="X506" s="387" t="s">
        <v>1118</v>
      </c>
      <c r="Y506" s="304">
        <v>305120933</v>
      </c>
      <c r="Z506" s="199"/>
      <c r="AA506" s="82">
        <v>44013</v>
      </c>
      <c r="AB506" s="323" t="s">
        <v>989</v>
      </c>
      <c r="AC506" s="96" t="s">
        <v>1125</v>
      </c>
      <c r="AD506" s="167"/>
      <c r="AE506" s="165">
        <v>1</v>
      </c>
      <c r="AF506" s="165">
        <v>0.71519999999999995</v>
      </c>
      <c r="AG506" s="81" t="s">
        <v>924</v>
      </c>
      <c r="AH506" s="162" t="s">
        <v>981</v>
      </c>
      <c r="AI506" s="84"/>
      <c r="AJ506" s="81"/>
      <c r="AK506" s="83"/>
      <c r="AL506" s="83"/>
      <c r="AM506" s="81"/>
    </row>
    <row r="507" spans="1:43" ht="49.5" hidden="1" x14ac:dyDescent="0.25">
      <c r="A507" s="83" t="s">
        <v>837</v>
      </c>
      <c r="B507" s="81" t="s">
        <v>1117</v>
      </c>
      <c r="C507" s="96" t="s">
        <v>977</v>
      </c>
      <c r="D507" s="96" t="s">
        <v>978</v>
      </c>
      <c r="E507" s="81" t="s">
        <v>3952</v>
      </c>
      <c r="F507" s="83" t="s">
        <v>3900</v>
      </c>
      <c r="G507" s="96" t="s">
        <v>3899</v>
      </c>
      <c r="H507" s="116">
        <v>26755264.5</v>
      </c>
      <c r="I507" s="96" t="s">
        <v>1119</v>
      </c>
      <c r="J507" s="96" t="s">
        <v>981</v>
      </c>
      <c r="K507" s="83">
        <v>36.661999999999999</v>
      </c>
      <c r="L507" s="96" t="s">
        <v>981</v>
      </c>
      <c r="M507" s="84" t="s">
        <v>981</v>
      </c>
      <c r="N507" s="96"/>
      <c r="O507" s="162"/>
      <c r="P507" s="83" t="s">
        <v>1128</v>
      </c>
      <c r="Q507" s="83" t="s">
        <v>1129</v>
      </c>
      <c r="R507" s="83" t="s">
        <v>304</v>
      </c>
      <c r="S507" s="83" t="s">
        <v>984</v>
      </c>
      <c r="T507" s="383" t="s">
        <v>1130</v>
      </c>
      <c r="U507" s="96" t="s">
        <v>1122</v>
      </c>
      <c r="V507" s="81"/>
      <c r="W507" s="84" t="s">
        <v>1131</v>
      </c>
      <c r="X507" s="387" t="s">
        <v>3952</v>
      </c>
      <c r="Y507" s="304">
        <v>26755264.5</v>
      </c>
      <c r="Z507" s="199"/>
      <c r="AA507" s="82">
        <v>44013</v>
      </c>
      <c r="AB507" s="323" t="s">
        <v>989</v>
      </c>
      <c r="AC507" s="96" t="s">
        <v>1132</v>
      </c>
      <c r="AD507" s="167"/>
      <c r="AE507" s="165">
        <v>1</v>
      </c>
      <c r="AF507" s="165">
        <v>0.7782</v>
      </c>
      <c r="AG507" s="81" t="s">
        <v>1133</v>
      </c>
      <c r="AH507" s="162" t="s">
        <v>981</v>
      </c>
      <c r="AI507" s="84"/>
      <c r="AJ507" s="81"/>
      <c r="AK507" s="83"/>
      <c r="AL507" s="83"/>
      <c r="AM507" s="81"/>
    </row>
    <row r="508" spans="1:43" ht="66" hidden="1" x14ac:dyDescent="0.25">
      <c r="A508" s="83" t="s">
        <v>837</v>
      </c>
      <c r="B508" s="81" t="s">
        <v>1117</v>
      </c>
      <c r="C508" s="96" t="s">
        <v>977</v>
      </c>
      <c r="D508" s="96" t="s">
        <v>978</v>
      </c>
      <c r="E508" s="81" t="s">
        <v>1134</v>
      </c>
      <c r="F508" s="83" t="s">
        <v>3900</v>
      </c>
      <c r="G508" s="96" t="s">
        <v>3899</v>
      </c>
      <c r="H508" s="116">
        <v>202137180</v>
      </c>
      <c r="I508" s="96" t="s">
        <v>1119</v>
      </c>
      <c r="J508" s="96" t="s">
        <v>981</v>
      </c>
      <c r="K508" s="83">
        <v>36.661999999999999</v>
      </c>
      <c r="L508" s="96" t="s">
        <v>981</v>
      </c>
      <c r="M508" s="84" t="s">
        <v>981</v>
      </c>
      <c r="N508" s="96"/>
      <c r="O508" s="162"/>
      <c r="P508" s="96" t="s">
        <v>1121</v>
      </c>
      <c r="Q508" s="96" t="s">
        <v>1135</v>
      </c>
      <c r="R508" s="83" t="s">
        <v>304</v>
      </c>
      <c r="S508" s="83" t="s">
        <v>984</v>
      </c>
      <c r="T508" s="383" t="s">
        <v>1130</v>
      </c>
      <c r="U508" s="96" t="s">
        <v>1122</v>
      </c>
      <c r="V508" s="81"/>
      <c r="W508" s="84" t="s">
        <v>1136</v>
      </c>
      <c r="X508" s="387" t="s">
        <v>1134</v>
      </c>
      <c r="Y508" s="304">
        <v>202137180</v>
      </c>
      <c r="Z508" s="199"/>
      <c r="AA508" s="82">
        <v>44013</v>
      </c>
      <c r="AB508" s="323" t="s">
        <v>989</v>
      </c>
      <c r="AC508" s="96" t="s">
        <v>1132</v>
      </c>
      <c r="AD508" s="167"/>
      <c r="AE508" s="165">
        <v>1</v>
      </c>
      <c r="AF508" s="165">
        <v>0.70679999999999998</v>
      </c>
      <c r="AG508" s="81" t="s">
        <v>924</v>
      </c>
      <c r="AH508" s="162" t="s">
        <v>981</v>
      </c>
      <c r="AI508" s="84"/>
      <c r="AJ508" s="81"/>
      <c r="AK508" s="83"/>
      <c r="AL508" s="83"/>
      <c r="AM508" s="81"/>
      <c r="AO508" s="147"/>
    </row>
    <row r="509" spans="1:43" ht="66" x14ac:dyDescent="0.25">
      <c r="A509" s="87" t="s">
        <v>837</v>
      </c>
      <c r="B509" s="161" t="s">
        <v>3198</v>
      </c>
      <c r="C509" s="95" t="s">
        <v>977</v>
      </c>
      <c r="D509" s="95" t="s">
        <v>3954</v>
      </c>
      <c r="E509" s="85" t="s">
        <v>3958</v>
      </c>
      <c r="F509" s="95" t="s">
        <v>3900</v>
      </c>
      <c r="G509" s="95" t="s">
        <v>3899</v>
      </c>
      <c r="H509" s="113">
        <v>27028810.5</v>
      </c>
      <c r="I509" s="95" t="s">
        <v>3200</v>
      </c>
      <c r="J509" s="95" t="s">
        <v>1231</v>
      </c>
      <c r="K509" s="87">
        <v>6</v>
      </c>
      <c r="L509" s="95"/>
      <c r="M509" s="95"/>
      <c r="N509" s="95"/>
      <c r="O509" s="161" t="s">
        <v>3492</v>
      </c>
      <c r="P509" s="95" t="s">
        <v>3959</v>
      </c>
      <c r="Q509" s="87" t="s">
        <v>3960</v>
      </c>
      <c r="R509" s="87" t="s">
        <v>2</v>
      </c>
      <c r="S509" s="87" t="s">
        <v>9</v>
      </c>
      <c r="T509" s="87" t="s">
        <v>35</v>
      </c>
      <c r="U509" s="95" t="s">
        <v>3425</v>
      </c>
      <c r="V509" s="95"/>
      <c r="W509" s="89" t="s">
        <v>3494</v>
      </c>
      <c r="X509" s="161" t="s">
        <v>3488</v>
      </c>
      <c r="Y509" s="305">
        <v>31283280</v>
      </c>
      <c r="Z509" s="171">
        <v>2020</v>
      </c>
      <c r="AA509" s="86" t="s">
        <v>3495</v>
      </c>
      <c r="AB509" s="324" t="s">
        <v>3496</v>
      </c>
      <c r="AC509" s="95" t="s">
        <v>2443</v>
      </c>
      <c r="AD509" s="168" t="s">
        <v>3497</v>
      </c>
      <c r="AE509" s="102">
        <v>0.2</v>
      </c>
      <c r="AF509" s="102">
        <v>0</v>
      </c>
      <c r="AG509" s="161" t="s">
        <v>3498</v>
      </c>
      <c r="AH509" s="161" t="s">
        <v>3961</v>
      </c>
      <c r="AI509" s="161"/>
      <c r="AJ509" s="161"/>
      <c r="AK509" s="161"/>
      <c r="AL509" s="161"/>
      <c r="AM509" s="161" t="s">
        <v>3961</v>
      </c>
    </row>
  </sheetData>
  <autoFilter ref="A2:AQ509">
    <filterColumn colId="4">
      <colorFilter dxfId="0"/>
    </filterColumn>
  </autoFilter>
  <phoneticPr fontId="17" type="noConversion"/>
  <dataValidations disablePrompts="1" count="1">
    <dataValidation type="list" allowBlank="1" showInputMessage="1" showErrorMessage="1" sqref="W67:W77">
      <formula1>#REF!</formula1>
    </dataValidation>
  </dataValidations>
  <pageMargins left="0.7" right="0.7" top="0.75" bottom="0.75" header="0.3" footer="0.3"/>
  <pageSetup paperSize="9" orientation="portrait" horizontalDpi="1200" verticalDpi="12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N339"/>
  <sheetViews>
    <sheetView tabSelected="1" topLeftCell="F305" workbookViewId="0">
      <selection activeCell="K3" sqref="K3:K339"/>
    </sheetView>
  </sheetViews>
  <sheetFormatPr baseColWidth="10" defaultRowHeight="15" x14ac:dyDescent="0.25"/>
  <cols>
    <col min="1" max="1" width="15.7109375" bestFit="1" customWidth="1"/>
    <col min="2" max="2" width="37.28515625" customWidth="1"/>
    <col min="3" max="3" width="17" bestFit="1" customWidth="1"/>
    <col min="4" max="4" width="14.5703125" bestFit="1" customWidth="1"/>
    <col min="5" max="5" width="48.85546875" customWidth="1"/>
    <col min="6" max="6" width="33.140625" bestFit="1" customWidth="1"/>
    <col min="7" max="7" width="17.140625" bestFit="1" customWidth="1"/>
    <col min="8" max="8" width="27.85546875" bestFit="1" customWidth="1"/>
    <col min="9" max="9" width="37.7109375" bestFit="1" customWidth="1"/>
    <col min="10" max="10" width="12.5703125" bestFit="1" customWidth="1"/>
    <col min="15" max="15" width="31.5703125" customWidth="1"/>
    <col min="18" max="18" width="16" bestFit="1" customWidth="1"/>
    <col min="19" max="19" width="19" bestFit="1" customWidth="1"/>
    <col min="20" max="20" width="30.28515625" bestFit="1" customWidth="1"/>
    <col min="21" max="21" width="15.7109375" bestFit="1" customWidth="1"/>
    <col min="22" max="22" width="48.5703125" bestFit="1" customWidth="1"/>
    <col min="23" max="23" width="36.28515625" customWidth="1"/>
    <col min="24" max="24" width="49.42578125" customWidth="1"/>
    <col min="29" max="29" width="32.7109375" customWidth="1"/>
    <col min="30" max="30" width="13.42578125" bestFit="1" customWidth="1"/>
    <col min="31" max="31" width="12.7109375" bestFit="1" customWidth="1"/>
    <col min="32" max="32" width="14.140625" bestFit="1" customWidth="1"/>
    <col min="33" max="33" width="21.7109375" bestFit="1" customWidth="1"/>
    <col min="34" max="34" width="32.5703125" customWidth="1"/>
    <col min="35" max="35" width="11" bestFit="1" customWidth="1"/>
  </cols>
  <sheetData>
    <row r="1" spans="1:40" ht="16.5" x14ac:dyDescent="0.25">
      <c r="A1" s="210" t="s">
        <v>295</v>
      </c>
      <c r="B1" s="160"/>
      <c r="C1" s="160"/>
      <c r="D1" s="123"/>
      <c r="E1" s="160"/>
      <c r="F1" s="123"/>
      <c r="G1" s="160"/>
      <c r="H1" s="123"/>
      <c r="I1" s="123"/>
      <c r="J1" s="123"/>
      <c r="K1" s="123"/>
      <c r="L1" s="123"/>
      <c r="M1" s="123"/>
      <c r="N1" s="123"/>
      <c r="O1" s="124" t="s">
        <v>240</v>
      </c>
      <c r="P1" s="125"/>
      <c r="Q1" s="125"/>
      <c r="R1" s="125"/>
      <c r="S1" s="125"/>
      <c r="T1" s="125"/>
      <c r="U1" s="410"/>
      <c r="V1" s="411"/>
      <c r="W1" s="412" t="s">
        <v>251</v>
      </c>
      <c r="X1" s="291"/>
      <c r="Y1" s="303"/>
      <c r="Z1" s="126"/>
      <c r="AA1" s="126"/>
      <c r="AB1" s="126"/>
      <c r="AC1" s="453"/>
      <c r="AD1" s="127" t="s">
        <v>734</v>
      </c>
      <c r="AE1" s="127"/>
      <c r="AF1" s="127"/>
      <c r="AG1" s="127"/>
      <c r="AH1" s="365"/>
      <c r="AI1" s="128"/>
      <c r="AJ1" s="129" t="s">
        <v>253</v>
      </c>
      <c r="AK1" s="129"/>
      <c r="AL1" s="129"/>
      <c r="AM1" s="129"/>
      <c r="AN1" s="122"/>
    </row>
    <row r="2" spans="1:40" ht="66" x14ac:dyDescent="0.25">
      <c r="A2" s="130" t="s">
        <v>654</v>
      </c>
      <c r="B2" s="132" t="s">
        <v>730</v>
      </c>
      <c r="C2" s="131" t="s">
        <v>745</v>
      </c>
      <c r="D2" s="131" t="s">
        <v>741</v>
      </c>
      <c r="E2" s="131" t="s">
        <v>729</v>
      </c>
      <c r="F2" s="130" t="s">
        <v>751</v>
      </c>
      <c r="G2" s="413" t="s">
        <v>727</v>
      </c>
      <c r="H2" s="130" t="s">
        <v>728</v>
      </c>
      <c r="I2" s="130" t="s">
        <v>744</v>
      </c>
      <c r="J2" s="131" t="s">
        <v>725</v>
      </c>
      <c r="K2" s="130" t="s">
        <v>726</v>
      </c>
      <c r="L2" s="131" t="s">
        <v>746</v>
      </c>
      <c r="M2" s="130" t="s">
        <v>719</v>
      </c>
      <c r="N2" s="131" t="s">
        <v>720</v>
      </c>
      <c r="O2" s="132" t="s">
        <v>722</v>
      </c>
      <c r="P2" s="131" t="s">
        <v>742</v>
      </c>
      <c r="Q2" s="131" t="s">
        <v>743</v>
      </c>
      <c r="R2" s="133" t="s">
        <v>290</v>
      </c>
      <c r="S2" s="133" t="s">
        <v>740</v>
      </c>
      <c r="T2" s="382" t="s">
        <v>153</v>
      </c>
      <c r="U2" s="133" t="s">
        <v>723</v>
      </c>
      <c r="V2" s="133" t="s">
        <v>724</v>
      </c>
      <c r="W2" s="131" t="s">
        <v>654</v>
      </c>
      <c r="X2" s="386" t="s">
        <v>716</v>
      </c>
      <c r="Y2" s="322" t="s">
        <v>731</v>
      </c>
      <c r="Z2" s="131" t="s">
        <v>732</v>
      </c>
      <c r="AA2" s="131" t="s">
        <v>754</v>
      </c>
      <c r="AB2" s="131" t="s">
        <v>733</v>
      </c>
      <c r="AC2" s="132" t="s">
        <v>148</v>
      </c>
      <c r="AD2" s="134" t="s">
        <v>735</v>
      </c>
      <c r="AE2" s="134" t="s">
        <v>736</v>
      </c>
      <c r="AF2" s="134" t="s">
        <v>737</v>
      </c>
      <c r="AG2" s="134" t="s">
        <v>739</v>
      </c>
      <c r="AH2" s="364" t="s">
        <v>738</v>
      </c>
      <c r="AI2" s="134" t="s">
        <v>747</v>
      </c>
      <c r="AJ2" s="135" t="s">
        <v>266</v>
      </c>
      <c r="AK2" s="135" t="s">
        <v>626</v>
      </c>
      <c r="AL2" s="135" t="s">
        <v>753</v>
      </c>
      <c r="AM2" s="135" t="s">
        <v>269</v>
      </c>
      <c r="AN2" s="122"/>
    </row>
    <row r="3" spans="1:40" ht="115.5" x14ac:dyDescent="0.25">
      <c r="A3" s="83" t="s">
        <v>836</v>
      </c>
      <c r="B3" s="162" t="s">
        <v>761</v>
      </c>
      <c r="C3" s="96" t="s">
        <v>748</v>
      </c>
      <c r="D3" s="96" t="s">
        <v>3745</v>
      </c>
      <c r="E3" s="81" t="s">
        <v>800</v>
      </c>
      <c r="F3" s="83" t="s">
        <v>655</v>
      </c>
      <c r="G3" s="96" t="s">
        <v>3899</v>
      </c>
      <c r="H3" s="116">
        <v>32428800</v>
      </c>
      <c r="I3" s="96" t="s">
        <v>3740</v>
      </c>
      <c r="J3" s="96" t="s">
        <v>811</v>
      </c>
      <c r="K3" s="83" t="s">
        <v>4077</v>
      </c>
      <c r="L3" s="96" t="s">
        <v>749</v>
      </c>
      <c r="M3" s="84"/>
      <c r="N3" s="96" t="s">
        <v>749</v>
      </c>
      <c r="O3" s="162" t="s">
        <v>806</v>
      </c>
      <c r="P3" s="83" t="s">
        <v>758</v>
      </c>
      <c r="Q3" s="83" t="s">
        <v>807</v>
      </c>
      <c r="R3" s="83" t="s">
        <v>5</v>
      </c>
      <c r="S3" s="83" t="s">
        <v>760</v>
      </c>
      <c r="T3" s="83" t="s">
        <v>763</v>
      </c>
      <c r="U3" s="398" t="s">
        <v>802</v>
      </c>
      <c r="V3" s="399" t="s">
        <v>750</v>
      </c>
      <c r="W3" s="400" t="s">
        <v>803</v>
      </c>
      <c r="X3" s="81" t="s">
        <v>800</v>
      </c>
      <c r="Y3" s="304">
        <v>27936296.399999999</v>
      </c>
      <c r="Z3" s="199" t="s">
        <v>798</v>
      </c>
      <c r="AA3" s="82">
        <v>43987</v>
      </c>
      <c r="AB3" s="323" t="s">
        <v>804</v>
      </c>
      <c r="AC3" s="96" t="s">
        <v>3741</v>
      </c>
      <c r="AD3" s="167">
        <v>1</v>
      </c>
      <c r="AE3" s="165">
        <v>1</v>
      </c>
      <c r="AF3" s="165">
        <v>1</v>
      </c>
      <c r="AG3" s="81" t="s">
        <v>829</v>
      </c>
      <c r="AH3" s="162"/>
      <c r="AI3" s="84"/>
      <c r="AJ3" s="81" t="s">
        <v>769</v>
      </c>
      <c r="AK3" s="83">
        <v>40</v>
      </c>
      <c r="AL3" s="83">
        <v>2020</v>
      </c>
      <c r="AM3" s="81" t="s">
        <v>779</v>
      </c>
      <c r="AN3" s="122"/>
    </row>
    <row r="4" spans="1:40" ht="115.5" x14ac:dyDescent="0.25">
      <c r="A4" s="83" t="s">
        <v>837</v>
      </c>
      <c r="B4" s="162" t="s">
        <v>761</v>
      </c>
      <c r="C4" s="96" t="s">
        <v>748</v>
      </c>
      <c r="D4" s="96" t="s">
        <v>757</v>
      </c>
      <c r="E4" s="81" t="s">
        <v>755</v>
      </c>
      <c r="F4" s="83" t="s">
        <v>655</v>
      </c>
      <c r="G4" s="96" t="s">
        <v>3899</v>
      </c>
      <c r="H4" s="116">
        <v>39960000</v>
      </c>
      <c r="I4" s="96" t="s">
        <v>3740</v>
      </c>
      <c r="J4" s="96" t="s">
        <v>810</v>
      </c>
      <c r="K4" s="83" t="s">
        <v>4091</v>
      </c>
      <c r="L4" s="96" t="s">
        <v>749</v>
      </c>
      <c r="M4" s="84"/>
      <c r="N4" s="96" t="s">
        <v>749</v>
      </c>
      <c r="O4" s="162" t="s">
        <v>770</v>
      </c>
      <c r="P4" s="83" t="s">
        <v>758</v>
      </c>
      <c r="Q4" s="83" t="s">
        <v>759</v>
      </c>
      <c r="R4" s="83" t="s">
        <v>5</v>
      </c>
      <c r="S4" s="83" t="s">
        <v>760</v>
      </c>
      <c r="T4" s="83" t="s">
        <v>763</v>
      </c>
      <c r="U4" s="96" t="s">
        <v>764</v>
      </c>
      <c r="V4" s="81" t="s">
        <v>750</v>
      </c>
      <c r="W4" s="84" t="s">
        <v>765</v>
      </c>
      <c r="X4" s="81" t="s">
        <v>755</v>
      </c>
      <c r="Y4" s="304">
        <v>34320000</v>
      </c>
      <c r="Z4" s="199">
        <v>43728</v>
      </c>
      <c r="AA4" s="82">
        <v>43987</v>
      </c>
      <c r="AB4" s="323" t="s">
        <v>766</v>
      </c>
      <c r="AC4" s="96" t="s">
        <v>767</v>
      </c>
      <c r="AD4" s="167">
        <v>1</v>
      </c>
      <c r="AE4" s="165">
        <v>1</v>
      </c>
      <c r="AF4" s="165">
        <v>1</v>
      </c>
      <c r="AG4" s="81" t="s">
        <v>831</v>
      </c>
      <c r="AH4" s="162" t="s">
        <v>832</v>
      </c>
      <c r="AI4" s="84"/>
      <c r="AJ4" s="81" t="s">
        <v>769</v>
      </c>
      <c r="AK4" s="83">
        <v>30</v>
      </c>
      <c r="AL4" s="83">
        <v>2020</v>
      </c>
      <c r="AM4" s="81" t="s">
        <v>768</v>
      </c>
      <c r="AN4" s="122"/>
    </row>
    <row r="5" spans="1:40" ht="115.5" x14ac:dyDescent="0.25">
      <c r="A5" s="83" t="s">
        <v>836</v>
      </c>
      <c r="B5" s="162" t="s">
        <v>761</v>
      </c>
      <c r="C5" s="96" t="s">
        <v>748</v>
      </c>
      <c r="D5" s="96" t="s">
        <v>757</v>
      </c>
      <c r="E5" s="81" t="s">
        <v>790</v>
      </c>
      <c r="F5" s="83" t="s">
        <v>655</v>
      </c>
      <c r="G5" s="96" t="s">
        <v>3899</v>
      </c>
      <c r="H5" s="116">
        <v>72864000</v>
      </c>
      <c r="I5" s="96" t="s">
        <v>3740</v>
      </c>
      <c r="J5" s="96" t="s">
        <v>811</v>
      </c>
      <c r="K5" s="83" t="s">
        <v>4092</v>
      </c>
      <c r="L5" s="96" t="s">
        <v>749</v>
      </c>
      <c r="M5" s="84"/>
      <c r="N5" s="96" t="s">
        <v>749</v>
      </c>
      <c r="O5" s="162" t="s">
        <v>792</v>
      </c>
      <c r="P5" s="83" t="s">
        <v>793</v>
      </c>
      <c r="Q5" s="83" t="s">
        <v>794</v>
      </c>
      <c r="R5" s="83" t="s">
        <v>5</v>
      </c>
      <c r="S5" s="83" t="s">
        <v>760</v>
      </c>
      <c r="T5" s="83" t="s">
        <v>796</v>
      </c>
      <c r="U5" s="96" t="s">
        <v>795</v>
      </c>
      <c r="V5" s="81" t="s">
        <v>750</v>
      </c>
      <c r="W5" s="84" t="s">
        <v>797</v>
      </c>
      <c r="X5" s="81" t="s">
        <v>790</v>
      </c>
      <c r="Y5" s="304">
        <v>55560000</v>
      </c>
      <c r="Z5" s="199" t="s">
        <v>798</v>
      </c>
      <c r="AA5" s="82">
        <v>43987</v>
      </c>
      <c r="AB5" s="323" t="s">
        <v>766</v>
      </c>
      <c r="AC5" s="96" t="s">
        <v>799</v>
      </c>
      <c r="AD5" s="167">
        <v>1</v>
      </c>
      <c r="AE5" s="165">
        <v>1</v>
      </c>
      <c r="AF5" s="165">
        <v>1</v>
      </c>
      <c r="AG5" s="81" t="s">
        <v>831</v>
      </c>
      <c r="AH5" s="162" t="s">
        <v>832</v>
      </c>
      <c r="AI5" s="84"/>
      <c r="AJ5" s="81" t="s">
        <v>769</v>
      </c>
      <c r="AK5" s="83">
        <v>30</v>
      </c>
      <c r="AL5" s="83">
        <v>2020</v>
      </c>
      <c r="AM5" s="81" t="s">
        <v>768</v>
      </c>
      <c r="AN5" s="122"/>
    </row>
    <row r="6" spans="1:40" ht="115.5" x14ac:dyDescent="0.25">
      <c r="A6" s="83" t="s">
        <v>836</v>
      </c>
      <c r="B6" s="162" t="s">
        <v>761</v>
      </c>
      <c r="C6" s="96" t="s">
        <v>748</v>
      </c>
      <c r="D6" s="96" t="s">
        <v>757</v>
      </c>
      <c r="E6" s="81" t="s">
        <v>808</v>
      </c>
      <c r="F6" s="83" t="s">
        <v>655</v>
      </c>
      <c r="G6" s="96" t="s">
        <v>3899</v>
      </c>
      <c r="H6" s="116">
        <v>55320000</v>
      </c>
      <c r="I6" s="96" t="s">
        <v>3740</v>
      </c>
      <c r="J6" s="96" t="s">
        <v>811</v>
      </c>
      <c r="K6" s="83" t="s">
        <v>4093</v>
      </c>
      <c r="L6" s="96" t="s">
        <v>749</v>
      </c>
      <c r="M6" s="84"/>
      <c r="N6" s="96" t="s">
        <v>749</v>
      </c>
      <c r="O6" s="162" t="s">
        <v>814</v>
      </c>
      <c r="P6" s="83" t="s">
        <v>794</v>
      </c>
      <c r="Q6" s="83" t="s">
        <v>807</v>
      </c>
      <c r="R6" s="83" t="s">
        <v>5</v>
      </c>
      <c r="S6" s="83" t="s">
        <v>760</v>
      </c>
      <c r="T6" s="83" t="s">
        <v>796</v>
      </c>
      <c r="U6" s="96" t="s">
        <v>796</v>
      </c>
      <c r="V6" s="81" t="s">
        <v>750</v>
      </c>
      <c r="W6" s="84" t="s">
        <v>812</v>
      </c>
      <c r="X6" s="81" t="s">
        <v>808</v>
      </c>
      <c r="Y6" s="304">
        <v>49544784</v>
      </c>
      <c r="Z6" s="199" t="s">
        <v>798</v>
      </c>
      <c r="AA6" s="82">
        <v>43987</v>
      </c>
      <c r="AB6" s="323" t="s">
        <v>766</v>
      </c>
      <c r="AC6" s="96" t="s">
        <v>813</v>
      </c>
      <c r="AD6" s="167">
        <v>1</v>
      </c>
      <c r="AE6" s="165">
        <v>1</v>
      </c>
      <c r="AF6" s="165">
        <v>1</v>
      </c>
      <c r="AG6" s="81" t="s">
        <v>831</v>
      </c>
      <c r="AH6" s="162" t="s">
        <v>832</v>
      </c>
      <c r="AI6" s="84"/>
      <c r="AJ6" s="81" t="s">
        <v>769</v>
      </c>
      <c r="AK6" s="83">
        <v>30</v>
      </c>
      <c r="AL6" s="83">
        <v>2020</v>
      </c>
      <c r="AM6" s="81" t="s">
        <v>805</v>
      </c>
      <c r="AN6" s="122"/>
    </row>
    <row r="7" spans="1:40" ht="115.5" x14ac:dyDescent="0.25">
      <c r="A7" s="83" t="s">
        <v>836</v>
      </c>
      <c r="B7" s="162" t="s">
        <v>761</v>
      </c>
      <c r="C7" s="96" t="s">
        <v>748</v>
      </c>
      <c r="D7" s="96" t="s">
        <v>757</v>
      </c>
      <c r="E7" s="81" t="s">
        <v>771</v>
      </c>
      <c r="F7" s="83" t="s">
        <v>655</v>
      </c>
      <c r="G7" s="96" t="s">
        <v>3899</v>
      </c>
      <c r="H7" s="116">
        <v>19854400</v>
      </c>
      <c r="I7" s="96" t="s">
        <v>3740</v>
      </c>
      <c r="J7" s="96" t="s">
        <v>815</v>
      </c>
      <c r="K7" s="96" t="s">
        <v>4094</v>
      </c>
      <c r="L7" s="96" t="s">
        <v>752</v>
      </c>
      <c r="M7" s="84"/>
      <c r="N7" s="96" t="s">
        <v>749</v>
      </c>
      <c r="O7" s="162" t="s">
        <v>772</v>
      </c>
      <c r="P7" s="83" t="s">
        <v>773</v>
      </c>
      <c r="Q7" s="83" t="s">
        <v>774</v>
      </c>
      <c r="R7" s="83" t="s">
        <v>5</v>
      </c>
      <c r="S7" s="83" t="s">
        <v>760</v>
      </c>
      <c r="T7" s="83" t="s">
        <v>776</v>
      </c>
      <c r="U7" s="96" t="s">
        <v>777</v>
      </c>
      <c r="V7" s="81" t="s">
        <v>750</v>
      </c>
      <c r="W7" s="84" t="s">
        <v>775</v>
      </c>
      <c r="X7" s="81" t="s">
        <v>771</v>
      </c>
      <c r="Y7" s="304">
        <v>16463095</v>
      </c>
      <c r="Z7" s="199">
        <v>43728</v>
      </c>
      <c r="AA7" s="82">
        <v>43987</v>
      </c>
      <c r="AB7" s="323" t="s">
        <v>766</v>
      </c>
      <c r="AC7" s="96" t="s">
        <v>778</v>
      </c>
      <c r="AD7" s="167">
        <v>1</v>
      </c>
      <c r="AE7" s="165">
        <v>1</v>
      </c>
      <c r="AF7" s="165">
        <v>1</v>
      </c>
      <c r="AG7" s="81" t="s">
        <v>831</v>
      </c>
      <c r="AH7" s="162" t="s">
        <v>833</v>
      </c>
      <c r="AI7" s="84"/>
      <c r="AJ7" s="81" t="s">
        <v>769</v>
      </c>
      <c r="AK7" s="83">
        <v>20</v>
      </c>
      <c r="AL7" s="83">
        <v>2020</v>
      </c>
      <c r="AM7" s="81" t="s">
        <v>780</v>
      </c>
      <c r="AN7" s="122"/>
    </row>
    <row r="8" spans="1:40" ht="115.5" x14ac:dyDescent="0.25">
      <c r="A8" s="96" t="s">
        <v>837</v>
      </c>
      <c r="B8" s="162" t="s">
        <v>761</v>
      </c>
      <c r="C8" s="96" t="s">
        <v>748</v>
      </c>
      <c r="D8" s="96" t="s">
        <v>817</v>
      </c>
      <c r="E8" s="81" t="s">
        <v>818</v>
      </c>
      <c r="F8" s="96" t="s">
        <v>655</v>
      </c>
      <c r="G8" s="96" t="s">
        <v>3899</v>
      </c>
      <c r="H8" s="157">
        <v>160028909.68000001</v>
      </c>
      <c r="I8" s="96" t="s">
        <v>819</v>
      </c>
      <c r="J8" s="96" t="s">
        <v>811</v>
      </c>
      <c r="K8" s="96" t="s">
        <v>4095</v>
      </c>
      <c r="L8" s="96" t="s">
        <v>749</v>
      </c>
      <c r="M8" s="81"/>
      <c r="N8" s="96" t="s">
        <v>749</v>
      </c>
      <c r="O8" s="162" t="s">
        <v>820</v>
      </c>
      <c r="P8" s="96" t="s">
        <v>758</v>
      </c>
      <c r="Q8" s="96" t="s">
        <v>822</v>
      </c>
      <c r="R8" s="96" t="s">
        <v>5</v>
      </c>
      <c r="S8" s="96" t="s">
        <v>760</v>
      </c>
      <c r="T8" s="383" t="s">
        <v>823</v>
      </c>
      <c r="U8" s="96" t="s">
        <v>824</v>
      </c>
      <c r="V8" s="81" t="s">
        <v>750</v>
      </c>
      <c r="W8" s="81" t="s">
        <v>825</v>
      </c>
      <c r="X8" s="387" t="s">
        <v>826</v>
      </c>
      <c r="Y8" s="320">
        <v>160028909.68000001</v>
      </c>
      <c r="Z8" s="182">
        <v>43726</v>
      </c>
      <c r="AA8" s="186">
        <v>43976</v>
      </c>
      <c r="AB8" s="325" t="s">
        <v>827</v>
      </c>
      <c r="AC8" s="96" t="s">
        <v>828</v>
      </c>
      <c r="AD8" s="167">
        <v>1</v>
      </c>
      <c r="AE8" s="167">
        <v>1</v>
      </c>
      <c r="AF8" s="167">
        <v>0</v>
      </c>
      <c r="AG8" s="81" t="s">
        <v>831</v>
      </c>
      <c r="AH8" s="162" t="s">
        <v>835</v>
      </c>
      <c r="AI8" s="81"/>
      <c r="AJ8" s="81" t="s">
        <v>769</v>
      </c>
      <c r="AK8" s="96">
        <v>15</v>
      </c>
      <c r="AL8" s="96">
        <v>2020</v>
      </c>
      <c r="AM8" s="81" t="s">
        <v>830</v>
      </c>
      <c r="AN8" s="147"/>
    </row>
    <row r="9" spans="1:40" ht="66" x14ac:dyDescent="0.25">
      <c r="A9" s="83" t="s">
        <v>3589</v>
      </c>
      <c r="B9" s="162"/>
      <c r="C9" s="96" t="s">
        <v>748</v>
      </c>
      <c r="D9" s="96" t="s">
        <v>1876</v>
      </c>
      <c r="E9" s="81" t="s">
        <v>857</v>
      </c>
      <c r="F9" s="83" t="s">
        <v>840</v>
      </c>
      <c r="G9" s="415" t="s">
        <v>3899</v>
      </c>
      <c r="H9" s="359"/>
      <c r="I9" s="96" t="s">
        <v>841</v>
      </c>
      <c r="J9" s="83" t="s">
        <v>811</v>
      </c>
      <c r="K9" s="83" t="s">
        <v>4078</v>
      </c>
      <c r="L9" s="84"/>
      <c r="M9" s="84"/>
      <c r="N9" s="84"/>
      <c r="O9" s="162" t="s">
        <v>858</v>
      </c>
      <c r="P9" s="96" t="s">
        <v>859</v>
      </c>
      <c r="Q9" s="83" t="s">
        <v>860</v>
      </c>
      <c r="R9" s="83" t="s">
        <v>306</v>
      </c>
      <c r="S9" s="96" t="s">
        <v>845</v>
      </c>
      <c r="T9" s="173" t="s">
        <v>3595</v>
      </c>
      <c r="U9" s="162" t="s">
        <v>3596</v>
      </c>
      <c r="V9" s="173" t="s">
        <v>3595</v>
      </c>
      <c r="W9" s="162" t="s">
        <v>856</v>
      </c>
      <c r="X9" s="81" t="s">
        <v>857</v>
      </c>
      <c r="Y9" s="307" t="s">
        <v>861</v>
      </c>
      <c r="Z9" s="199">
        <v>43704</v>
      </c>
      <c r="AA9" s="199">
        <v>43979</v>
      </c>
      <c r="AB9" s="323" t="s">
        <v>862</v>
      </c>
      <c r="AC9" s="96" t="s">
        <v>863</v>
      </c>
      <c r="AD9" s="167" t="s">
        <v>3819</v>
      </c>
      <c r="AE9" s="165">
        <v>1</v>
      </c>
      <c r="AF9" s="165">
        <v>0</v>
      </c>
      <c r="AG9" s="84" t="s">
        <v>991</v>
      </c>
      <c r="AH9" s="362" t="s">
        <v>3874</v>
      </c>
      <c r="AI9" s="84"/>
      <c r="AJ9" s="96" t="s">
        <v>3679</v>
      </c>
      <c r="AK9" s="84">
        <v>40</v>
      </c>
      <c r="AL9" s="84"/>
      <c r="AM9" s="96" t="s">
        <v>3607</v>
      </c>
      <c r="AN9" s="122"/>
    </row>
    <row r="10" spans="1:40" ht="66" x14ac:dyDescent="0.25">
      <c r="A10" s="83" t="s">
        <v>3589</v>
      </c>
      <c r="B10" s="162"/>
      <c r="C10" s="96" t="s">
        <v>748</v>
      </c>
      <c r="D10" s="96" t="s">
        <v>1876</v>
      </c>
      <c r="E10" s="81" t="s">
        <v>909</v>
      </c>
      <c r="F10" s="83" t="s">
        <v>840</v>
      </c>
      <c r="G10" s="415" t="s">
        <v>3899</v>
      </c>
      <c r="H10" s="359">
        <v>31424764.210000001</v>
      </c>
      <c r="I10" s="96" t="s">
        <v>841</v>
      </c>
      <c r="J10" s="83" t="s">
        <v>811</v>
      </c>
      <c r="K10" s="83" t="s">
        <v>4062</v>
      </c>
      <c r="L10" s="84"/>
      <c r="M10" s="84"/>
      <c r="N10" s="84"/>
      <c r="O10" s="162" t="s">
        <v>910</v>
      </c>
      <c r="P10" s="96" t="s">
        <v>911</v>
      </c>
      <c r="Q10" s="83" t="s">
        <v>912</v>
      </c>
      <c r="R10" s="83" t="s">
        <v>306</v>
      </c>
      <c r="S10" s="96" t="s">
        <v>845</v>
      </c>
      <c r="T10" s="173" t="s">
        <v>3603</v>
      </c>
      <c r="U10" s="162" t="s">
        <v>3604</v>
      </c>
      <c r="V10" s="173" t="s">
        <v>3604</v>
      </c>
      <c r="W10" s="162" t="s">
        <v>908</v>
      </c>
      <c r="X10" s="81" t="s">
        <v>909</v>
      </c>
      <c r="Y10" s="307" t="s">
        <v>913</v>
      </c>
      <c r="Z10" s="199">
        <v>43704</v>
      </c>
      <c r="AA10" s="199">
        <v>43979</v>
      </c>
      <c r="AB10" s="323" t="s">
        <v>862</v>
      </c>
      <c r="AC10" s="96" t="s">
        <v>914</v>
      </c>
      <c r="AD10" s="167" t="s">
        <v>3875</v>
      </c>
      <c r="AE10" s="165">
        <v>1</v>
      </c>
      <c r="AF10" s="165">
        <v>0</v>
      </c>
      <c r="AG10" s="84" t="s">
        <v>991</v>
      </c>
      <c r="AH10" s="362" t="s">
        <v>3874</v>
      </c>
      <c r="AI10" s="84"/>
      <c r="AJ10" s="96" t="s">
        <v>3679</v>
      </c>
      <c r="AK10" s="84">
        <v>50</v>
      </c>
      <c r="AL10" s="84"/>
      <c r="AM10" s="96" t="s">
        <v>3607</v>
      </c>
      <c r="AN10" s="122"/>
    </row>
    <row r="11" spans="1:40" ht="33" x14ac:dyDescent="0.25">
      <c r="A11" s="83" t="s">
        <v>3590</v>
      </c>
      <c r="B11" s="162"/>
      <c r="C11" s="96" t="s">
        <v>748</v>
      </c>
      <c r="D11" s="96" t="s">
        <v>1876</v>
      </c>
      <c r="E11" s="81" t="s">
        <v>919</v>
      </c>
      <c r="F11" s="83"/>
      <c r="G11" s="96" t="s">
        <v>163</v>
      </c>
      <c r="H11" s="157">
        <v>100000000</v>
      </c>
      <c r="I11" s="96" t="s">
        <v>841</v>
      </c>
      <c r="J11" s="83" t="s">
        <v>3591</v>
      </c>
      <c r="K11" s="83"/>
      <c r="L11" s="84"/>
      <c r="M11" s="84"/>
      <c r="N11" s="84"/>
      <c r="O11" s="173"/>
      <c r="P11" s="83"/>
      <c r="Q11" s="83"/>
      <c r="R11" s="83" t="s">
        <v>306</v>
      </c>
      <c r="S11" s="96" t="s">
        <v>845</v>
      </c>
      <c r="T11" s="173" t="s">
        <v>3598</v>
      </c>
      <c r="U11" s="162" t="s">
        <v>3605</v>
      </c>
      <c r="V11" s="173" t="s">
        <v>3606</v>
      </c>
      <c r="W11" s="162" t="s">
        <v>918</v>
      </c>
      <c r="X11" s="81" t="s">
        <v>919</v>
      </c>
      <c r="Y11" s="307"/>
      <c r="Z11" s="83"/>
      <c r="AA11" s="83" t="s">
        <v>921</v>
      </c>
      <c r="AB11" s="323" t="s">
        <v>922</v>
      </c>
      <c r="AC11" s="96" t="s">
        <v>923</v>
      </c>
      <c r="AD11" s="167" t="s">
        <v>3875</v>
      </c>
      <c r="AE11" s="165">
        <v>1</v>
      </c>
      <c r="AF11" s="165">
        <v>0</v>
      </c>
      <c r="AG11" s="84" t="s">
        <v>3608</v>
      </c>
      <c r="AH11" s="162" t="s">
        <v>3821</v>
      </c>
      <c r="AI11" s="84"/>
      <c r="AJ11" s="84" t="s">
        <v>3609</v>
      </c>
      <c r="AK11" s="84">
        <v>30</v>
      </c>
      <c r="AL11" s="84"/>
      <c r="AM11" s="81" t="s">
        <v>3610</v>
      </c>
      <c r="AN11" s="122"/>
    </row>
    <row r="12" spans="1:40" ht="198" x14ac:dyDescent="0.25">
      <c r="A12" s="96" t="s">
        <v>837</v>
      </c>
      <c r="B12" s="162" t="s">
        <v>976</v>
      </c>
      <c r="C12" s="96" t="s">
        <v>977</v>
      </c>
      <c r="D12" s="96" t="s">
        <v>978</v>
      </c>
      <c r="E12" s="81" t="s">
        <v>993</v>
      </c>
      <c r="F12" s="96" t="s">
        <v>292</v>
      </c>
      <c r="G12" s="96" t="s">
        <v>3899</v>
      </c>
      <c r="H12" s="116">
        <v>39996610</v>
      </c>
      <c r="I12" s="96" t="s">
        <v>980</v>
      </c>
      <c r="J12" s="96" t="s">
        <v>994</v>
      </c>
      <c r="K12" s="179" t="s">
        <v>4063</v>
      </c>
      <c r="L12" s="96" t="s">
        <v>994</v>
      </c>
      <c r="M12" s="179"/>
      <c r="N12" s="96" t="s">
        <v>994</v>
      </c>
      <c r="O12" s="162" t="s">
        <v>3708</v>
      </c>
      <c r="P12" s="96" t="s">
        <v>982</v>
      </c>
      <c r="Q12" s="96" t="s">
        <v>983</v>
      </c>
      <c r="R12" s="96" t="s">
        <v>304</v>
      </c>
      <c r="S12" s="96" t="s">
        <v>984</v>
      </c>
      <c r="T12" s="96" t="s">
        <v>995</v>
      </c>
      <c r="U12" s="96" t="s">
        <v>996</v>
      </c>
      <c r="V12" s="81" t="s">
        <v>997</v>
      </c>
      <c r="W12" s="96" t="s">
        <v>998</v>
      </c>
      <c r="X12" s="81" t="s">
        <v>993</v>
      </c>
      <c r="Y12" s="309">
        <v>39996610</v>
      </c>
      <c r="Z12" s="96">
        <v>2019</v>
      </c>
      <c r="AA12" s="180">
        <v>43966</v>
      </c>
      <c r="AB12" s="325" t="s">
        <v>989</v>
      </c>
      <c r="AC12" s="96" t="s">
        <v>999</v>
      </c>
      <c r="AD12" s="167"/>
      <c r="AE12" s="167">
        <v>1</v>
      </c>
      <c r="AF12" s="167">
        <v>1</v>
      </c>
      <c r="AG12" s="96" t="s">
        <v>1000</v>
      </c>
      <c r="AH12" s="162" t="s">
        <v>1001</v>
      </c>
      <c r="AI12" s="96"/>
      <c r="AJ12" s="162" t="s">
        <v>992</v>
      </c>
      <c r="AK12" s="96">
        <v>20</v>
      </c>
      <c r="AL12" s="96">
        <v>2020</v>
      </c>
      <c r="AM12" s="96"/>
      <c r="AN12" s="122"/>
    </row>
    <row r="13" spans="1:40" ht="198" x14ac:dyDescent="0.25">
      <c r="A13" s="96" t="s">
        <v>837</v>
      </c>
      <c r="B13" s="162" t="s">
        <v>976</v>
      </c>
      <c r="C13" s="96" t="s">
        <v>977</v>
      </c>
      <c r="D13" s="96" t="s">
        <v>978</v>
      </c>
      <c r="E13" s="81" t="s">
        <v>1002</v>
      </c>
      <c r="F13" s="96" t="s">
        <v>292</v>
      </c>
      <c r="G13" s="96" t="s">
        <v>3899</v>
      </c>
      <c r="H13" s="116">
        <v>3202820</v>
      </c>
      <c r="I13" s="96" t="s">
        <v>980</v>
      </c>
      <c r="J13" s="96" t="s">
        <v>994</v>
      </c>
      <c r="K13" s="179" t="s">
        <v>4064</v>
      </c>
      <c r="L13" s="96" t="s">
        <v>994</v>
      </c>
      <c r="M13" s="179"/>
      <c r="N13" s="96" t="s">
        <v>994</v>
      </c>
      <c r="O13" s="162" t="s">
        <v>1003</v>
      </c>
      <c r="P13" s="96" t="s">
        <v>1004</v>
      </c>
      <c r="Q13" s="96" t="s">
        <v>1004</v>
      </c>
      <c r="R13" s="96" t="s">
        <v>304</v>
      </c>
      <c r="S13" s="96" t="s">
        <v>984</v>
      </c>
      <c r="T13" s="96" t="s">
        <v>1005</v>
      </c>
      <c r="U13" s="96" t="s">
        <v>1006</v>
      </c>
      <c r="V13" s="81" t="s">
        <v>997</v>
      </c>
      <c r="W13" s="96" t="s">
        <v>1007</v>
      </c>
      <c r="X13" s="81" t="s">
        <v>1002</v>
      </c>
      <c r="Y13" s="309">
        <v>3202820</v>
      </c>
      <c r="Z13" s="96">
        <v>2019</v>
      </c>
      <c r="AA13" s="180">
        <v>43966</v>
      </c>
      <c r="AB13" s="325" t="s">
        <v>989</v>
      </c>
      <c r="AC13" s="96" t="s">
        <v>1008</v>
      </c>
      <c r="AD13" s="167"/>
      <c r="AE13" s="167">
        <v>1</v>
      </c>
      <c r="AF13" s="167">
        <v>1</v>
      </c>
      <c r="AG13" s="96" t="s">
        <v>1000</v>
      </c>
      <c r="AH13" s="162" t="s">
        <v>1009</v>
      </c>
      <c r="AI13" s="96"/>
      <c r="AJ13" s="162" t="s">
        <v>992</v>
      </c>
      <c r="AK13" s="96">
        <v>20</v>
      </c>
      <c r="AL13" s="96">
        <v>2020</v>
      </c>
      <c r="AM13" s="96"/>
      <c r="AN13" s="122"/>
    </row>
    <row r="14" spans="1:40" ht="198" x14ac:dyDescent="0.25">
      <c r="A14" s="96" t="s">
        <v>837</v>
      </c>
      <c r="B14" s="162" t="s">
        <v>976</v>
      </c>
      <c r="C14" s="96" t="s">
        <v>977</v>
      </c>
      <c r="D14" s="96" t="s">
        <v>978</v>
      </c>
      <c r="E14" s="81" t="s">
        <v>1010</v>
      </c>
      <c r="F14" s="96" t="s">
        <v>292</v>
      </c>
      <c r="G14" s="96" t="s">
        <v>3899</v>
      </c>
      <c r="H14" s="116">
        <v>45999144</v>
      </c>
      <c r="I14" s="96" t="s">
        <v>980</v>
      </c>
      <c r="J14" s="96" t="s">
        <v>994</v>
      </c>
      <c r="K14" s="179" t="s">
        <v>4066</v>
      </c>
      <c r="L14" s="96" t="s">
        <v>994</v>
      </c>
      <c r="M14" s="179"/>
      <c r="N14" s="96" t="s">
        <v>994</v>
      </c>
      <c r="O14" s="162" t="s">
        <v>1011</v>
      </c>
      <c r="P14" s="96" t="s">
        <v>1012</v>
      </c>
      <c r="Q14" s="96" t="s">
        <v>1010</v>
      </c>
      <c r="R14" s="96" t="s">
        <v>304</v>
      </c>
      <c r="S14" s="96" t="s">
        <v>984</v>
      </c>
      <c r="T14" s="96" t="s">
        <v>1005</v>
      </c>
      <c r="U14" s="96" t="s">
        <v>1006</v>
      </c>
      <c r="V14" s="81" t="s">
        <v>997</v>
      </c>
      <c r="W14" s="96" t="s">
        <v>1013</v>
      </c>
      <c r="X14" s="81" t="s">
        <v>1010</v>
      </c>
      <c r="Y14" s="309">
        <v>45999144</v>
      </c>
      <c r="Z14" s="96">
        <v>2019</v>
      </c>
      <c r="AA14" s="180">
        <v>43966</v>
      </c>
      <c r="AB14" s="325" t="s">
        <v>989</v>
      </c>
      <c r="AC14" s="96" t="s">
        <v>1014</v>
      </c>
      <c r="AD14" s="167"/>
      <c r="AE14" s="167">
        <v>1</v>
      </c>
      <c r="AF14" s="167">
        <v>1</v>
      </c>
      <c r="AG14" s="96" t="s">
        <v>1000</v>
      </c>
      <c r="AH14" s="162" t="s">
        <v>1001</v>
      </c>
      <c r="AI14" s="96"/>
      <c r="AJ14" s="162" t="s">
        <v>992</v>
      </c>
      <c r="AK14" s="96">
        <v>15</v>
      </c>
      <c r="AL14" s="96">
        <v>2020</v>
      </c>
      <c r="AM14" s="96"/>
      <c r="AN14" s="122"/>
    </row>
    <row r="15" spans="1:40" ht="198" x14ac:dyDescent="0.25">
      <c r="A15" s="96" t="s">
        <v>837</v>
      </c>
      <c r="B15" s="162" t="s">
        <v>976</v>
      </c>
      <c r="C15" s="96" t="s">
        <v>977</v>
      </c>
      <c r="D15" s="96" t="s">
        <v>978</v>
      </c>
      <c r="E15" s="81" t="s">
        <v>1015</v>
      </c>
      <c r="F15" s="96" t="s">
        <v>292</v>
      </c>
      <c r="G15" s="96" t="s">
        <v>3899</v>
      </c>
      <c r="H15" s="116">
        <v>67716000</v>
      </c>
      <c r="I15" s="96" t="s">
        <v>980</v>
      </c>
      <c r="J15" s="96" t="s">
        <v>994</v>
      </c>
      <c r="K15" s="179" t="s">
        <v>4065</v>
      </c>
      <c r="L15" s="96" t="s">
        <v>994</v>
      </c>
      <c r="M15" s="179"/>
      <c r="N15" s="96" t="s">
        <v>994</v>
      </c>
      <c r="O15" s="162" t="s">
        <v>1016</v>
      </c>
      <c r="P15" s="96" t="s">
        <v>1017</v>
      </c>
      <c r="Q15" s="96" t="s">
        <v>1017</v>
      </c>
      <c r="R15" s="96" t="s">
        <v>304</v>
      </c>
      <c r="S15" s="96" t="s">
        <v>984</v>
      </c>
      <c r="T15" s="96" t="s">
        <v>1005</v>
      </c>
      <c r="U15" s="96" t="s">
        <v>1018</v>
      </c>
      <c r="V15" s="81" t="s">
        <v>997</v>
      </c>
      <c r="W15" s="96" t="s">
        <v>1019</v>
      </c>
      <c r="X15" s="81" t="s">
        <v>1015</v>
      </c>
      <c r="Y15" s="309">
        <v>67716000</v>
      </c>
      <c r="Z15" s="96">
        <v>2019</v>
      </c>
      <c r="AA15" s="180">
        <v>43966</v>
      </c>
      <c r="AB15" s="325" t="s">
        <v>989</v>
      </c>
      <c r="AC15" s="96" t="s">
        <v>1020</v>
      </c>
      <c r="AD15" s="167"/>
      <c r="AE15" s="167">
        <v>1</v>
      </c>
      <c r="AF15" s="167">
        <v>1</v>
      </c>
      <c r="AG15" s="96" t="s">
        <v>1000</v>
      </c>
      <c r="AH15" s="162" t="s">
        <v>1001</v>
      </c>
      <c r="AI15" s="96"/>
      <c r="AJ15" s="162" t="s">
        <v>992</v>
      </c>
      <c r="AK15" s="96">
        <v>10</v>
      </c>
      <c r="AL15" s="96">
        <v>2020</v>
      </c>
      <c r="AM15" s="96"/>
      <c r="AN15" s="122"/>
    </row>
    <row r="16" spans="1:40" ht="198" x14ac:dyDescent="0.25">
      <c r="A16" s="96" t="s">
        <v>837</v>
      </c>
      <c r="B16" s="162" t="s">
        <v>976</v>
      </c>
      <c r="C16" s="96" t="s">
        <v>977</v>
      </c>
      <c r="D16" s="96" t="s">
        <v>978</v>
      </c>
      <c r="E16" s="81" t="s">
        <v>1021</v>
      </c>
      <c r="F16" s="96" t="s">
        <v>292</v>
      </c>
      <c r="G16" s="96" t="s">
        <v>3899</v>
      </c>
      <c r="H16" s="116">
        <v>203141280</v>
      </c>
      <c r="I16" s="96" t="s">
        <v>980</v>
      </c>
      <c r="J16" s="96" t="s">
        <v>981</v>
      </c>
      <c r="K16" s="179" t="s">
        <v>4067</v>
      </c>
      <c r="L16" s="96" t="s">
        <v>981</v>
      </c>
      <c r="M16" s="179"/>
      <c r="N16" s="96" t="s">
        <v>981</v>
      </c>
      <c r="O16" s="162" t="s">
        <v>3709</v>
      </c>
      <c r="P16" s="96" t="s">
        <v>1022</v>
      </c>
      <c r="Q16" s="96" t="s">
        <v>1023</v>
      </c>
      <c r="R16" s="96" t="s">
        <v>304</v>
      </c>
      <c r="S16" s="96" t="s">
        <v>984</v>
      </c>
      <c r="T16" s="96" t="s">
        <v>1024</v>
      </c>
      <c r="U16" s="96" t="s">
        <v>1025</v>
      </c>
      <c r="V16" s="81" t="s">
        <v>997</v>
      </c>
      <c r="W16" s="96" t="s">
        <v>1026</v>
      </c>
      <c r="X16" s="81" t="s">
        <v>1021</v>
      </c>
      <c r="Y16" s="309">
        <v>203141280</v>
      </c>
      <c r="Z16" s="96">
        <v>2019</v>
      </c>
      <c r="AA16" s="180">
        <v>43966</v>
      </c>
      <c r="AB16" s="325" t="s">
        <v>989</v>
      </c>
      <c r="AC16" s="96" t="s">
        <v>1027</v>
      </c>
      <c r="AD16" s="167"/>
      <c r="AE16" s="167">
        <v>1</v>
      </c>
      <c r="AF16" s="167">
        <v>1</v>
      </c>
      <c r="AG16" s="96" t="s">
        <v>1000</v>
      </c>
      <c r="AH16" s="162" t="s">
        <v>1028</v>
      </c>
      <c r="AI16" s="96"/>
      <c r="AJ16" s="162" t="s">
        <v>992</v>
      </c>
      <c r="AK16" s="96">
        <v>30</v>
      </c>
      <c r="AL16" s="96">
        <v>2020</v>
      </c>
      <c r="AM16" s="96"/>
      <c r="AN16" s="122"/>
    </row>
    <row r="17" spans="1:40" ht="198" x14ac:dyDescent="0.25">
      <c r="A17" s="96" t="s">
        <v>837</v>
      </c>
      <c r="B17" s="162" t="s">
        <v>976</v>
      </c>
      <c r="C17" s="96" t="s">
        <v>977</v>
      </c>
      <c r="D17" s="96" t="s">
        <v>978</v>
      </c>
      <c r="E17" s="81" t="s">
        <v>1029</v>
      </c>
      <c r="F17" s="96" t="s">
        <v>292</v>
      </c>
      <c r="G17" s="96" t="s">
        <v>3899</v>
      </c>
      <c r="H17" s="116">
        <v>56837414.399999999</v>
      </c>
      <c r="I17" s="96" t="s">
        <v>980</v>
      </c>
      <c r="J17" s="96" t="s">
        <v>994</v>
      </c>
      <c r="K17" s="179" t="s">
        <v>4068</v>
      </c>
      <c r="L17" s="96" t="s">
        <v>994</v>
      </c>
      <c r="M17" s="179"/>
      <c r="N17" s="96" t="s">
        <v>994</v>
      </c>
      <c r="O17" s="162" t="s">
        <v>1030</v>
      </c>
      <c r="P17" s="96" t="s">
        <v>1031</v>
      </c>
      <c r="Q17" s="96" t="s">
        <v>1031</v>
      </c>
      <c r="R17" s="96" t="s">
        <v>304</v>
      </c>
      <c r="S17" s="96" t="s">
        <v>984</v>
      </c>
      <c r="T17" s="96" t="s">
        <v>1005</v>
      </c>
      <c r="U17" s="96" t="s">
        <v>1032</v>
      </c>
      <c r="V17" s="81" t="s">
        <v>997</v>
      </c>
      <c r="W17" s="96" t="s">
        <v>1033</v>
      </c>
      <c r="X17" s="81" t="s">
        <v>1029</v>
      </c>
      <c r="Y17" s="309">
        <v>56837414.399999999</v>
      </c>
      <c r="Z17" s="96">
        <v>2019</v>
      </c>
      <c r="AA17" s="180">
        <v>44000</v>
      </c>
      <c r="AB17" s="325" t="s">
        <v>989</v>
      </c>
      <c r="AC17" s="96" t="s">
        <v>1034</v>
      </c>
      <c r="AD17" s="167"/>
      <c r="AE17" s="167">
        <v>1</v>
      </c>
      <c r="AF17" s="167">
        <v>0</v>
      </c>
      <c r="AG17" s="96" t="s">
        <v>1035</v>
      </c>
      <c r="AH17" s="181" t="s">
        <v>1036</v>
      </c>
      <c r="AI17" s="96"/>
      <c r="AJ17" s="162" t="s">
        <v>992</v>
      </c>
      <c r="AK17" s="96">
        <v>20</v>
      </c>
      <c r="AL17" s="96">
        <v>2020</v>
      </c>
      <c r="AM17" s="96"/>
      <c r="AN17" s="122"/>
    </row>
    <row r="18" spans="1:40" ht="198" x14ac:dyDescent="0.25">
      <c r="A18" s="96" t="s">
        <v>837</v>
      </c>
      <c r="B18" s="162" t="s">
        <v>976</v>
      </c>
      <c r="C18" s="96" t="s">
        <v>977</v>
      </c>
      <c r="D18" s="96" t="s">
        <v>978</v>
      </c>
      <c r="E18" s="81" t="s">
        <v>1037</v>
      </c>
      <c r="F18" s="96" t="s">
        <v>292</v>
      </c>
      <c r="G18" s="96" t="s">
        <v>3899</v>
      </c>
      <c r="H18" s="116">
        <v>199999992</v>
      </c>
      <c r="I18" s="96" t="s">
        <v>980</v>
      </c>
      <c r="J18" s="96" t="s">
        <v>981</v>
      </c>
      <c r="K18" s="179" t="s">
        <v>4069</v>
      </c>
      <c r="L18" s="96" t="s">
        <v>981</v>
      </c>
      <c r="M18" s="179"/>
      <c r="N18" s="96" t="s">
        <v>981</v>
      </c>
      <c r="O18" s="162" t="s">
        <v>3710</v>
      </c>
      <c r="P18" s="96" t="s">
        <v>1023</v>
      </c>
      <c r="Q18" s="96" t="s">
        <v>1038</v>
      </c>
      <c r="R18" s="96" t="s">
        <v>304</v>
      </c>
      <c r="S18" s="96" t="s">
        <v>984</v>
      </c>
      <c r="T18" s="96" t="s">
        <v>1039</v>
      </c>
      <c r="U18" s="96" t="s">
        <v>1040</v>
      </c>
      <c r="V18" s="81" t="s">
        <v>997</v>
      </c>
      <c r="W18" s="96" t="s">
        <v>1041</v>
      </c>
      <c r="X18" s="81" t="s">
        <v>1037</v>
      </c>
      <c r="Y18" s="309">
        <v>199999992</v>
      </c>
      <c r="Z18" s="96">
        <v>2019</v>
      </c>
      <c r="AA18" s="180">
        <v>44000</v>
      </c>
      <c r="AB18" s="325" t="s">
        <v>989</v>
      </c>
      <c r="AC18" s="96" t="s">
        <v>1042</v>
      </c>
      <c r="AD18" s="167"/>
      <c r="AE18" s="167">
        <v>1</v>
      </c>
      <c r="AF18" s="167">
        <v>0</v>
      </c>
      <c r="AG18" s="96" t="s">
        <v>1035</v>
      </c>
      <c r="AH18" s="181" t="s">
        <v>1043</v>
      </c>
      <c r="AI18" s="96"/>
      <c r="AJ18" s="162" t="s">
        <v>992</v>
      </c>
      <c r="AK18" s="96">
        <v>30</v>
      </c>
      <c r="AL18" s="96">
        <v>2020</v>
      </c>
      <c r="AM18" s="96"/>
      <c r="AN18" s="122"/>
    </row>
    <row r="19" spans="1:40" ht="198" x14ac:dyDescent="0.25">
      <c r="A19" s="96" t="s">
        <v>837</v>
      </c>
      <c r="B19" s="162" t="s">
        <v>976</v>
      </c>
      <c r="C19" s="96" t="s">
        <v>977</v>
      </c>
      <c r="D19" s="96" t="s">
        <v>978</v>
      </c>
      <c r="E19" s="81" t="s">
        <v>1044</v>
      </c>
      <c r="F19" s="96" t="s">
        <v>292</v>
      </c>
      <c r="G19" s="96" t="s">
        <v>3899</v>
      </c>
      <c r="H19" s="116">
        <v>173280000</v>
      </c>
      <c r="I19" s="96" t="s">
        <v>980</v>
      </c>
      <c r="J19" s="96" t="s">
        <v>981</v>
      </c>
      <c r="K19" s="179" t="s">
        <v>4070</v>
      </c>
      <c r="L19" s="96" t="s">
        <v>981</v>
      </c>
      <c r="M19" s="179"/>
      <c r="N19" s="96" t="s">
        <v>981</v>
      </c>
      <c r="O19" s="162" t="s">
        <v>3711</v>
      </c>
      <c r="P19" s="96" t="s">
        <v>1045</v>
      </c>
      <c r="Q19" s="96" t="s">
        <v>1046</v>
      </c>
      <c r="R19" s="96" t="s">
        <v>304</v>
      </c>
      <c r="S19" s="96" t="s">
        <v>984</v>
      </c>
      <c r="T19" s="96" t="s">
        <v>1047</v>
      </c>
      <c r="U19" s="96" t="s">
        <v>1048</v>
      </c>
      <c r="V19" s="81" t="s">
        <v>1049</v>
      </c>
      <c r="W19" s="96" t="s">
        <v>1050</v>
      </c>
      <c r="X19" s="81" t="s">
        <v>1044</v>
      </c>
      <c r="Y19" s="309">
        <v>173280000</v>
      </c>
      <c r="Z19" s="96">
        <v>2019</v>
      </c>
      <c r="AA19" s="180">
        <v>44041</v>
      </c>
      <c r="AB19" s="325" t="s">
        <v>989</v>
      </c>
      <c r="AC19" s="96" t="s">
        <v>1051</v>
      </c>
      <c r="AD19" s="167"/>
      <c r="AE19" s="167">
        <v>1</v>
      </c>
      <c r="AF19" s="167">
        <v>0</v>
      </c>
      <c r="AG19" s="96" t="s">
        <v>1035</v>
      </c>
      <c r="AH19" s="181" t="s">
        <v>1052</v>
      </c>
      <c r="AI19" s="96"/>
      <c r="AJ19" s="162" t="s">
        <v>1053</v>
      </c>
      <c r="AK19" s="96">
        <v>30</v>
      </c>
      <c r="AL19" s="96">
        <v>2020</v>
      </c>
      <c r="AM19" s="96"/>
      <c r="AN19" s="122"/>
    </row>
    <row r="20" spans="1:40" ht="198" x14ac:dyDescent="0.25">
      <c r="A20" s="96" t="s">
        <v>837</v>
      </c>
      <c r="B20" s="162" t="s">
        <v>976</v>
      </c>
      <c r="C20" s="96" t="s">
        <v>977</v>
      </c>
      <c r="D20" s="96" t="s">
        <v>978</v>
      </c>
      <c r="E20" s="81" t="s">
        <v>1054</v>
      </c>
      <c r="F20" s="96" t="s">
        <v>292</v>
      </c>
      <c r="G20" s="96" t="s">
        <v>3899</v>
      </c>
      <c r="H20" s="116">
        <v>154242000</v>
      </c>
      <c r="I20" s="96" t="s">
        <v>980</v>
      </c>
      <c r="J20" s="96" t="s">
        <v>981</v>
      </c>
      <c r="K20" s="179" t="s">
        <v>4071</v>
      </c>
      <c r="L20" s="96" t="s">
        <v>981</v>
      </c>
      <c r="M20" s="179"/>
      <c r="N20" s="96" t="s">
        <v>981</v>
      </c>
      <c r="O20" s="162" t="s">
        <v>3712</v>
      </c>
      <c r="P20" s="96" t="s">
        <v>1055</v>
      </c>
      <c r="Q20" s="96" t="s">
        <v>1056</v>
      </c>
      <c r="R20" s="96" t="s">
        <v>304</v>
      </c>
      <c r="S20" s="96" t="s">
        <v>984</v>
      </c>
      <c r="T20" s="96" t="s">
        <v>1057</v>
      </c>
      <c r="U20" s="96" t="s">
        <v>1058</v>
      </c>
      <c r="V20" s="81" t="s">
        <v>1049</v>
      </c>
      <c r="W20" s="96" t="s">
        <v>1059</v>
      </c>
      <c r="X20" s="81" t="s">
        <v>1054</v>
      </c>
      <c r="Y20" s="309">
        <v>154242000</v>
      </c>
      <c r="Z20" s="96">
        <v>2019</v>
      </c>
      <c r="AA20" s="180">
        <v>44041</v>
      </c>
      <c r="AB20" s="325" t="s">
        <v>989</v>
      </c>
      <c r="AC20" s="96" t="s">
        <v>1051</v>
      </c>
      <c r="AD20" s="167"/>
      <c r="AE20" s="167">
        <v>1</v>
      </c>
      <c r="AF20" s="167">
        <v>0</v>
      </c>
      <c r="AG20" s="96" t="s">
        <v>1035</v>
      </c>
      <c r="AH20" s="181" t="s">
        <v>1060</v>
      </c>
      <c r="AI20" s="96"/>
      <c r="AJ20" s="162" t="s">
        <v>1053</v>
      </c>
      <c r="AK20" s="96">
        <v>30</v>
      </c>
      <c r="AL20" s="96">
        <v>2020</v>
      </c>
      <c r="AM20" s="96"/>
      <c r="AN20" s="122"/>
    </row>
    <row r="21" spans="1:40" ht="198" x14ac:dyDescent="0.25">
      <c r="A21" s="96" t="s">
        <v>837</v>
      </c>
      <c r="B21" s="162" t="s">
        <v>976</v>
      </c>
      <c r="C21" s="96" t="s">
        <v>977</v>
      </c>
      <c r="D21" s="96" t="s">
        <v>978</v>
      </c>
      <c r="E21" s="81" t="s">
        <v>1061</v>
      </c>
      <c r="F21" s="96" t="s">
        <v>292</v>
      </c>
      <c r="G21" s="96" t="s">
        <v>3899</v>
      </c>
      <c r="H21" s="116">
        <v>46376400</v>
      </c>
      <c r="I21" s="96" t="s">
        <v>980</v>
      </c>
      <c r="J21" s="96" t="s">
        <v>981</v>
      </c>
      <c r="K21" s="179" t="s">
        <v>4072</v>
      </c>
      <c r="L21" s="96" t="s">
        <v>981</v>
      </c>
      <c r="M21" s="179"/>
      <c r="N21" s="96" t="s">
        <v>981</v>
      </c>
      <c r="O21" s="162" t="s">
        <v>3713</v>
      </c>
      <c r="P21" s="96" t="s">
        <v>1062</v>
      </c>
      <c r="Q21" s="96" t="s">
        <v>1063</v>
      </c>
      <c r="R21" s="96" t="s">
        <v>304</v>
      </c>
      <c r="S21" s="96" t="s">
        <v>984</v>
      </c>
      <c r="T21" s="96" t="s">
        <v>1064</v>
      </c>
      <c r="U21" s="96" t="s">
        <v>1065</v>
      </c>
      <c r="V21" s="81" t="s">
        <v>1066</v>
      </c>
      <c r="W21" s="96" t="s">
        <v>1067</v>
      </c>
      <c r="X21" s="81" t="s">
        <v>1061</v>
      </c>
      <c r="Y21" s="309">
        <v>46376400</v>
      </c>
      <c r="Z21" s="96">
        <v>2019</v>
      </c>
      <c r="AA21" s="180">
        <v>44018</v>
      </c>
      <c r="AB21" s="325" t="s">
        <v>989</v>
      </c>
      <c r="AC21" s="96" t="s">
        <v>1068</v>
      </c>
      <c r="AD21" s="167"/>
      <c r="AE21" s="167">
        <v>1</v>
      </c>
      <c r="AF21" s="167">
        <v>0</v>
      </c>
      <c r="AG21" s="96" t="s">
        <v>1035</v>
      </c>
      <c r="AH21" s="181" t="s">
        <v>1052</v>
      </c>
      <c r="AI21" s="96"/>
      <c r="AJ21" s="162" t="s">
        <v>1069</v>
      </c>
      <c r="AK21" s="96">
        <v>15</v>
      </c>
      <c r="AL21" s="96">
        <v>2020</v>
      </c>
      <c r="AM21" s="96"/>
      <c r="AN21" s="122"/>
    </row>
    <row r="22" spans="1:40" ht="198" x14ac:dyDescent="0.25">
      <c r="A22" s="96" t="s">
        <v>837</v>
      </c>
      <c r="B22" s="162" t="s">
        <v>976</v>
      </c>
      <c r="C22" s="96" t="s">
        <v>977</v>
      </c>
      <c r="D22" s="96" t="s">
        <v>978</v>
      </c>
      <c r="E22" s="81" t="s">
        <v>1070</v>
      </c>
      <c r="F22" s="96" t="s">
        <v>292</v>
      </c>
      <c r="G22" s="96" t="s">
        <v>3899</v>
      </c>
      <c r="H22" s="116">
        <v>199999920</v>
      </c>
      <c r="I22" s="96" t="s">
        <v>980</v>
      </c>
      <c r="J22" s="96" t="s">
        <v>981</v>
      </c>
      <c r="K22" s="179" t="s">
        <v>4073</v>
      </c>
      <c r="L22" s="96" t="s">
        <v>981</v>
      </c>
      <c r="M22" s="179"/>
      <c r="N22" s="96" t="s">
        <v>981</v>
      </c>
      <c r="O22" s="162" t="s">
        <v>3714</v>
      </c>
      <c r="P22" s="96" t="s">
        <v>1071</v>
      </c>
      <c r="Q22" s="96" t="s">
        <v>1072</v>
      </c>
      <c r="R22" s="96" t="s">
        <v>304</v>
      </c>
      <c r="S22" s="96" t="s">
        <v>984</v>
      </c>
      <c r="T22" s="96" t="s">
        <v>1073</v>
      </c>
      <c r="U22" s="96" t="s">
        <v>1074</v>
      </c>
      <c r="V22" s="81" t="s">
        <v>1075</v>
      </c>
      <c r="W22" s="96" t="s">
        <v>1076</v>
      </c>
      <c r="X22" s="81" t="s">
        <v>1070</v>
      </c>
      <c r="Y22" s="309">
        <v>199999920</v>
      </c>
      <c r="Z22" s="96">
        <v>2019</v>
      </c>
      <c r="AA22" s="180">
        <v>43966</v>
      </c>
      <c r="AB22" s="325" t="s">
        <v>989</v>
      </c>
      <c r="AC22" s="96" t="s">
        <v>1042</v>
      </c>
      <c r="AD22" s="167"/>
      <c r="AE22" s="167">
        <v>1</v>
      </c>
      <c r="AF22" s="167">
        <v>1</v>
      </c>
      <c r="AG22" s="96" t="s">
        <v>1000</v>
      </c>
      <c r="AH22" s="162" t="s">
        <v>1077</v>
      </c>
      <c r="AI22" s="96"/>
      <c r="AJ22" s="162" t="s">
        <v>1078</v>
      </c>
      <c r="AK22" s="96">
        <v>30</v>
      </c>
      <c r="AL22" s="96">
        <v>2020</v>
      </c>
      <c r="AM22" s="96"/>
      <c r="AN22" s="122"/>
    </row>
    <row r="23" spans="1:40" ht="198" x14ac:dyDescent="0.25">
      <c r="A23" s="96" t="s">
        <v>837</v>
      </c>
      <c r="B23" s="162" t="s">
        <v>976</v>
      </c>
      <c r="C23" s="96" t="s">
        <v>977</v>
      </c>
      <c r="D23" s="96" t="s">
        <v>978</v>
      </c>
      <c r="E23" s="81" t="s">
        <v>1079</v>
      </c>
      <c r="F23" s="96" t="s">
        <v>292</v>
      </c>
      <c r="G23" s="96" t="s">
        <v>3899</v>
      </c>
      <c r="H23" s="116">
        <v>39371328</v>
      </c>
      <c r="I23" s="96" t="s">
        <v>980</v>
      </c>
      <c r="J23" s="96" t="s">
        <v>994</v>
      </c>
      <c r="K23" s="179" t="s">
        <v>4063</v>
      </c>
      <c r="L23" s="96" t="s">
        <v>994</v>
      </c>
      <c r="M23" s="179"/>
      <c r="N23" s="96" t="s">
        <v>994</v>
      </c>
      <c r="O23" s="162" t="s">
        <v>3715</v>
      </c>
      <c r="P23" s="96" t="s">
        <v>1071</v>
      </c>
      <c r="Q23" s="96" t="s">
        <v>1072</v>
      </c>
      <c r="R23" s="96" t="s">
        <v>304</v>
      </c>
      <c r="S23" s="96" t="s">
        <v>984</v>
      </c>
      <c r="T23" s="96" t="s">
        <v>1073</v>
      </c>
      <c r="U23" s="96" t="s">
        <v>1074</v>
      </c>
      <c r="V23" s="81" t="s">
        <v>1075</v>
      </c>
      <c r="W23" s="96" t="s">
        <v>1080</v>
      </c>
      <c r="X23" s="81" t="s">
        <v>1079</v>
      </c>
      <c r="Y23" s="309">
        <v>39371328</v>
      </c>
      <c r="Z23" s="96">
        <v>2019</v>
      </c>
      <c r="AA23" s="180">
        <v>43980</v>
      </c>
      <c r="AB23" s="325" t="s">
        <v>989</v>
      </c>
      <c r="AC23" s="96" t="s">
        <v>1008</v>
      </c>
      <c r="AD23" s="167"/>
      <c r="AE23" s="167">
        <v>1</v>
      </c>
      <c r="AF23" s="167">
        <v>0</v>
      </c>
      <c r="AG23" s="96" t="s">
        <v>924</v>
      </c>
      <c r="AH23" s="162" t="s">
        <v>1081</v>
      </c>
      <c r="AI23" s="96"/>
      <c r="AJ23" s="162" t="s">
        <v>1078</v>
      </c>
      <c r="AK23" s="96">
        <v>15</v>
      </c>
      <c r="AL23" s="96">
        <v>2020</v>
      </c>
      <c r="AM23" s="96"/>
      <c r="AN23" s="122"/>
    </row>
    <row r="24" spans="1:40" ht="198" x14ac:dyDescent="0.25">
      <c r="A24" s="96" t="s">
        <v>837</v>
      </c>
      <c r="B24" s="162" t="s">
        <v>976</v>
      </c>
      <c r="C24" s="96" t="s">
        <v>977</v>
      </c>
      <c r="D24" s="96" t="s">
        <v>978</v>
      </c>
      <c r="E24" s="81" t="s">
        <v>1088</v>
      </c>
      <c r="F24" s="96" t="s">
        <v>292</v>
      </c>
      <c r="G24" s="96" t="s">
        <v>3899</v>
      </c>
      <c r="H24" s="116">
        <v>18459622.690000001</v>
      </c>
      <c r="I24" s="96" t="s">
        <v>980</v>
      </c>
      <c r="J24" s="96" t="s">
        <v>994</v>
      </c>
      <c r="K24" s="179" t="s">
        <v>4074</v>
      </c>
      <c r="L24" s="96" t="s">
        <v>994</v>
      </c>
      <c r="M24" s="179"/>
      <c r="N24" s="96" t="s">
        <v>994</v>
      </c>
      <c r="O24" s="162" t="s">
        <v>1089</v>
      </c>
      <c r="P24" s="96" t="s">
        <v>1090</v>
      </c>
      <c r="Q24" s="96" t="s">
        <v>1091</v>
      </c>
      <c r="R24" s="96" t="s">
        <v>304</v>
      </c>
      <c r="S24" s="96" t="s">
        <v>984</v>
      </c>
      <c r="T24" s="96" t="s">
        <v>1084</v>
      </c>
      <c r="U24" s="96" t="s">
        <v>1085</v>
      </c>
      <c r="V24" s="81" t="s">
        <v>1075</v>
      </c>
      <c r="W24" s="96" t="s">
        <v>1092</v>
      </c>
      <c r="X24" s="81" t="s">
        <v>1088</v>
      </c>
      <c r="Y24" s="309">
        <v>18459622.690000001</v>
      </c>
      <c r="Z24" s="96">
        <v>2019</v>
      </c>
      <c r="AA24" s="180">
        <v>44000</v>
      </c>
      <c r="AB24" s="325" t="s">
        <v>989</v>
      </c>
      <c r="AC24" s="96" t="s">
        <v>1093</v>
      </c>
      <c r="AD24" s="167"/>
      <c r="AE24" s="167">
        <v>1</v>
      </c>
      <c r="AF24" s="167">
        <v>0</v>
      </c>
      <c r="AG24" s="96" t="s">
        <v>1035</v>
      </c>
      <c r="AH24" s="181" t="s">
        <v>1094</v>
      </c>
      <c r="AI24" s="96"/>
      <c r="AJ24" s="162" t="s">
        <v>1078</v>
      </c>
      <c r="AK24" s="96">
        <v>10</v>
      </c>
      <c r="AL24" s="96">
        <v>2020</v>
      </c>
      <c r="AM24" s="96"/>
      <c r="AN24" s="122"/>
    </row>
    <row r="25" spans="1:40" ht="198" x14ac:dyDescent="0.25">
      <c r="A25" s="96" t="s">
        <v>837</v>
      </c>
      <c r="B25" s="162" t="s">
        <v>976</v>
      </c>
      <c r="C25" s="96" t="s">
        <v>977</v>
      </c>
      <c r="D25" s="96" t="s">
        <v>978</v>
      </c>
      <c r="E25" s="81" t="s">
        <v>1095</v>
      </c>
      <c r="F25" s="96" t="s">
        <v>292</v>
      </c>
      <c r="G25" s="96" t="s">
        <v>3899</v>
      </c>
      <c r="H25" s="116">
        <v>62053920</v>
      </c>
      <c r="I25" s="96" t="s">
        <v>980</v>
      </c>
      <c r="J25" s="96" t="s">
        <v>994</v>
      </c>
      <c r="K25" s="179" t="s">
        <v>4064</v>
      </c>
      <c r="L25" s="96" t="s">
        <v>994</v>
      </c>
      <c r="M25" s="179"/>
      <c r="N25" s="96" t="s">
        <v>994</v>
      </c>
      <c r="O25" s="162" t="s">
        <v>1096</v>
      </c>
      <c r="P25" s="96" t="s">
        <v>1097</v>
      </c>
      <c r="Q25" s="96" t="s">
        <v>1097</v>
      </c>
      <c r="R25" s="96" t="s">
        <v>304</v>
      </c>
      <c r="S25" s="96" t="s">
        <v>984</v>
      </c>
      <c r="T25" s="96" t="s">
        <v>1098</v>
      </c>
      <c r="U25" s="96" t="s">
        <v>1099</v>
      </c>
      <c r="V25" s="81" t="s">
        <v>1075</v>
      </c>
      <c r="W25" s="96" t="s">
        <v>1100</v>
      </c>
      <c r="X25" s="81" t="s">
        <v>1095</v>
      </c>
      <c r="Y25" s="309">
        <v>62053920</v>
      </c>
      <c r="Z25" s="96">
        <v>2019</v>
      </c>
      <c r="AA25" s="180">
        <v>43966</v>
      </c>
      <c r="AB25" s="325" t="s">
        <v>989</v>
      </c>
      <c r="AC25" s="96" t="s">
        <v>1034</v>
      </c>
      <c r="AD25" s="167"/>
      <c r="AE25" s="167">
        <v>1</v>
      </c>
      <c r="AF25" s="167">
        <v>0</v>
      </c>
      <c r="AG25" s="96" t="s">
        <v>1000</v>
      </c>
      <c r="AH25" s="162" t="s">
        <v>1077</v>
      </c>
      <c r="AI25" s="96"/>
      <c r="AJ25" s="162" t="s">
        <v>1078</v>
      </c>
      <c r="AK25" s="96">
        <v>20</v>
      </c>
      <c r="AL25" s="96">
        <v>2020</v>
      </c>
      <c r="AM25" s="96"/>
      <c r="AN25" s="122"/>
    </row>
    <row r="26" spans="1:40" ht="198" x14ac:dyDescent="0.25">
      <c r="A26" s="96" t="s">
        <v>837</v>
      </c>
      <c r="B26" s="162" t="s">
        <v>976</v>
      </c>
      <c r="C26" s="96" t="s">
        <v>977</v>
      </c>
      <c r="D26" s="96" t="s">
        <v>978</v>
      </c>
      <c r="E26" s="81" t="s">
        <v>1101</v>
      </c>
      <c r="F26" s="96" t="s">
        <v>292</v>
      </c>
      <c r="G26" s="96" t="s">
        <v>3899</v>
      </c>
      <c r="H26" s="116">
        <v>209521625.52000001</v>
      </c>
      <c r="I26" s="96" t="s">
        <v>980</v>
      </c>
      <c r="J26" s="96" t="s">
        <v>981</v>
      </c>
      <c r="K26" s="179" t="s">
        <v>4075</v>
      </c>
      <c r="L26" s="96" t="s">
        <v>981</v>
      </c>
      <c r="M26" s="179"/>
      <c r="N26" s="96" t="s">
        <v>981</v>
      </c>
      <c r="O26" s="162" t="s">
        <v>3717</v>
      </c>
      <c r="P26" s="96" t="s">
        <v>1102</v>
      </c>
      <c r="Q26" s="96" t="s">
        <v>1103</v>
      </c>
      <c r="R26" s="96" t="s">
        <v>304</v>
      </c>
      <c r="S26" s="96" t="s">
        <v>984</v>
      </c>
      <c r="T26" s="96" t="s">
        <v>1104</v>
      </c>
      <c r="U26" s="96" t="s">
        <v>1105</v>
      </c>
      <c r="V26" s="81" t="s">
        <v>1106</v>
      </c>
      <c r="W26" s="96" t="s">
        <v>1107</v>
      </c>
      <c r="X26" s="81" t="s">
        <v>1101</v>
      </c>
      <c r="Y26" s="309">
        <v>209521625.52000001</v>
      </c>
      <c r="Z26" s="96">
        <v>2019</v>
      </c>
      <c r="AA26" s="180">
        <v>44030</v>
      </c>
      <c r="AB26" s="325" t="s">
        <v>989</v>
      </c>
      <c r="AC26" s="96" t="s">
        <v>1108</v>
      </c>
      <c r="AD26" s="167"/>
      <c r="AE26" s="167">
        <v>1</v>
      </c>
      <c r="AF26" s="167">
        <v>0</v>
      </c>
      <c r="AG26" s="96" t="s">
        <v>1035</v>
      </c>
      <c r="AH26" s="162" t="s">
        <v>3746</v>
      </c>
      <c r="AI26" s="96"/>
      <c r="AJ26" s="162" t="s">
        <v>1109</v>
      </c>
      <c r="AK26" s="96">
        <v>30</v>
      </c>
      <c r="AL26" s="96">
        <v>2020</v>
      </c>
      <c r="AM26" s="95"/>
      <c r="AN26" s="122"/>
    </row>
    <row r="27" spans="1:40" ht="198" x14ac:dyDescent="0.25">
      <c r="A27" s="96" t="s">
        <v>837</v>
      </c>
      <c r="B27" s="162" t="s">
        <v>976</v>
      </c>
      <c r="C27" s="96" t="s">
        <v>977</v>
      </c>
      <c r="D27" s="96" t="s">
        <v>978</v>
      </c>
      <c r="E27" s="81" t="s">
        <v>1110</v>
      </c>
      <c r="F27" s="96" t="s">
        <v>292</v>
      </c>
      <c r="G27" s="96" t="s">
        <v>3899</v>
      </c>
      <c r="H27" s="116">
        <v>34299769.200000003</v>
      </c>
      <c r="I27" s="96" t="s">
        <v>980</v>
      </c>
      <c r="J27" s="96" t="s">
        <v>994</v>
      </c>
      <c r="K27" s="179" t="s">
        <v>4076</v>
      </c>
      <c r="L27" s="96" t="s">
        <v>994</v>
      </c>
      <c r="M27" s="179"/>
      <c r="N27" s="96" t="s">
        <v>994</v>
      </c>
      <c r="O27" s="162" t="s">
        <v>1111</v>
      </c>
      <c r="P27" s="96" t="s">
        <v>1112</v>
      </c>
      <c r="Q27" s="96" t="s">
        <v>1113</v>
      </c>
      <c r="R27" s="96" t="s">
        <v>304</v>
      </c>
      <c r="S27" s="96" t="s">
        <v>984</v>
      </c>
      <c r="T27" s="96" t="s">
        <v>1104</v>
      </c>
      <c r="U27" s="96" t="s">
        <v>1105</v>
      </c>
      <c r="V27" s="81" t="s">
        <v>1106</v>
      </c>
      <c r="W27" s="96" t="s">
        <v>1114</v>
      </c>
      <c r="X27" s="81" t="s">
        <v>1110</v>
      </c>
      <c r="Y27" s="309">
        <v>34299769.200000003</v>
      </c>
      <c r="Z27" s="96">
        <v>2019</v>
      </c>
      <c r="AA27" s="180">
        <v>44000</v>
      </c>
      <c r="AB27" s="325" t="s">
        <v>989</v>
      </c>
      <c r="AC27" s="96" t="s">
        <v>1115</v>
      </c>
      <c r="AD27" s="167"/>
      <c r="AE27" s="167">
        <v>1</v>
      </c>
      <c r="AF27" s="167">
        <v>0</v>
      </c>
      <c r="AG27" s="96" t="s">
        <v>1000</v>
      </c>
      <c r="AH27" s="181" t="s">
        <v>1116</v>
      </c>
      <c r="AI27" s="96"/>
      <c r="AJ27" s="162" t="s">
        <v>1109</v>
      </c>
      <c r="AK27" s="96">
        <v>10</v>
      </c>
      <c r="AL27" s="96">
        <v>2020</v>
      </c>
      <c r="AM27" s="96"/>
      <c r="AN27" s="122"/>
    </row>
    <row r="28" spans="1:40" ht="198" x14ac:dyDescent="0.25">
      <c r="A28" s="96" t="s">
        <v>837</v>
      </c>
      <c r="B28" s="162" t="s">
        <v>1117</v>
      </c>
      <c r="C28" s="96" t="s">
        <v>977</v>
      </c>
      <c r="D28" s="96" t="s">
        <v>978</v>
      </c>
      <c r="E28" s="81" t="s">
        <v>1118</v>
      </c>
      <c r="F28" s="96" t="s">
        <v>292</v>
      </c>
      <c r="G28" s="96" t="s">
        <v>3899</v>
      </c>
      <c r="H28" s="116">
        <v>305120933</v>
      </c>
      <c r="I28" s="96" t="s">
        <v>1119</v>
      </c>
      <c r="J28" s="96" t="s">
        <v>981</v>
      </c>
      <c r="K28" s="179" t="s">
        <v>4096</v>
      </c>
      <c r="L28" s="96" t="s">
        <v>981</v>
      </c>
      <c r="M28" s="179"/>
      <c r="N28" s="96" t="s">
        <v>981</v>
      </c>
      <c r="O28" s="162"/>
      <c r="P28" s="96" t="s">
        <v>1120</v>
      </c>
      <c r="Q28" s="96" t="s">
        <v>1121</v>
      </c>
      <c r="R28" s="96" t="s">
        <v>304</v>
      </c>
      <c r="S28" s="96" t="s">
        <v>984</v>
      </c>
      <c r="T28" s="96" t="s">
        <v>1047</v>
      </c>
      <c r="U28" s="96" t="s">
        <v>1122</v>
      </c>
      <c r="V28" s="81" t="s">
        <v>1123</v>
      </c>
      <c r="W28" s="96" t="s">
        <v>1124</v>
      </c>
      <c r="X28" s="81" t="s">
        <v>1118</v>
      </c>
      <c r="Y28" s="309">
        <v>305120933</v>
      </c>
      <c r="Z28" s="96">
        <v>2019</v>
      </c>
      <c r="AA28" s="180">
        <v>44013</v>
      </c>
      <c r="AB28" s="325" t="s">
        <v>989</v>
      </c>
      <c r="AC28" s="96" t="s">
        <v>1125</v>
      </c>
      <c r="AD28" s="167"/>
      <c r="AE28" s="167">
        <v>1</v>
      </c>
      <c r="AF28" s="167">
        <v>0.71519999999999995</v>
      </c>
      <c r="AG28" s="96" t="s">
        <v>1035</v>
      </c>
      <c r="AH28" s="162" t="s">
        <v>924</v>
      </c>
      <c r="AI28" s="96"/>
      <c r="AJ28" s="162" t="s">
        <v>1126</v>
      </c>
      <c r="AK28" s="96">
        <v>20</v>
      </c>
      <c r="AL28" s="96">
        <v>2020</v>
      </c>
      <c r="AM28" s="96"/>
      <c r="AN28" s="122"/>
    </row>
    <row r="29" spans="1:40" ht="198" x14ac:dyDescent="0.25">
      <c r="A29" s="96" t="s">
        <v>837</v>
      </c>
      <c r="B29" s="162" t="s">
        <v>1117</v>
      </c>
      <c r="C29" s="96" t="s">
        <v>977</v>
      </c>
      <c r="D29" s="96" t="s">
        <v>978</v>
      </c>
      <c r="E29" s="81" t="s">
        <v>1127</v>
      </c>
      <c r="F29" s="96" t="s">
        <v>292</v>
      </c>
      <c r="G29" s="96" t="s">
        <v>3899</v>
      </c>
      <c r="H29" s="116">
        <v>26755264.5</v>
      </c>
      <c r="I29" s="96" t="s">
        <v>1119</v>
      </c>
      <c r="J29" s="96" t="s">
        <v>981</v>
      </c>
      <c r="K29" s="179" t="s">
        <v>4097</v>
      </c>
      <c r="L29" s="96" t="s">
        <v>981</v>
      </c>
      <c r="M29" s="179"/>
      <c r="N29" s="96" t="s">
        <v>981</v>
      </c>
      <c r="O29" s="162"/>
      <c r="P29" s="96" t="s">
        <v>1128</v>
      </c>
      <c r="Q29" s="96" t="s">
        <v>1129</v>
      </c>
      <c r="R29" s="96" t="s">
        <v>304</v>
      </c>
      <c r="S29" s="96" t="s">
        <v>984</v>
      </c>
      <c r="T29" s="96" t="s">
        <v>1130</v>
      </c>
      <c r="U29" s="96" t="s">
        <v>1122</v>
      </c>
      <c r="V29" s="81" t="s">
        <v>1123</v>
      </c>
      <c r="W29" s="96" t="s">
        <v>1131</v>
      </c>
      <c r="X29" s="81" t="s">
        <v>1127</v>
      </c>
      <c r="Y29" s="309">
        <v>26755264.5</v>
      </c>
      <c r="Z29" s="96">
        <v>2019</v>
      </c>
      <c r="AA29" s="180">
        <v>44013</v>
      </c>
      <c r="AB29" s="325" t="s">
        <v>989</v>
      </c>
      <c r="AC29" s="96" t="s">
        <v>1132</v>
      </c>
      <c r="AD29" s="167"/>
      <c r="AE29" s="167">
        <v>1</v>
      </c>
      <c r="AF29" s="167">
        <v>0.7782</v>
      </c>
      <c r="AG29" s="182" t="s">
        <v>1133</v>
      </c>
      <c r="AH29" s="162"/>
      <c r="AI29" s="96"/>
      <c r="AJ29" s="162" t="s">
        <v>1126</v>
      </c>
      <c r="AK29" s="96">
        <v>30</v>
      </c>
      <c r="AL29" s="96">
        <v>2020</v>
      </c>
      <c r="AM29" s="96"/>
      <c r="AN29" s="122"/>
    </row>
    <row r="30" spans="1:40" ht="198" x14ac:dyDescent="0.25">
      <c r="A30" s="96" t="s">
        <v>837</v>
      </c>
      <c r="B30" s="162" t="s">
        <v>1117</v>
      </c>
      <c r="C30" s="96" t="s">
        <v>977</v>
      </c>
      <c r="D30" s="96" t="s">
        <v>978</v>
      </c>
      <c r="E30" s="81" t="s">
        <v>1134</v>
      </c>
      <c r="F30" s="96" t="s">
        <v>292</v>
      </c>
      <c r="G30" s="96" t="s">
        <v>3899</v>
      </c>
      <c r="H30" s="116">
        <v>202137180</v>
      </c>
      <c r="I30" s="96" t="s">
        <v>1119</v>
      </c>
      <c r="J30" s="96" t="s">
        <v>981</v>
      </c>
      <c r="K30" s="179" t="s">
        <v>4097</v>
      </c>
      <c r="L30" s="96" t="s">
        <v>981</v>
      </c>
      <c r="M30" s="179"/>
      <c r="N30" s="96" t="s">
        <v>981</v>
      </c>
      <c r="O30" s="162"/>
      <c r="P30" s="96" t="s">
        <v>1121</v>
      </c>
      <c r="Q30" s="96" t="s">
        <v>1135</v>
      </c>
      <c r="R30" s="96" t="s">
        <v>304</v>
      </c>
      <c r="S30" s="96" t="s">
        <v>984</v>
      </c>
      <c r="T30" s="96" t="s">
        <v>1130</v>
      </c>
      <c r="U30" s="96" t="s">
        <v>1122</v>
      </c>
      <c r="V30" s="81" t="s">
        <v>1123</v>
      </c>
      <c r="W30" s="96" t="s">
        <v>1136</v>
      </c>
      <c r="X30" s="81" t="s">
        <v>1134</v>
      </c>
      <c r="Y30" s="309">
        <v>202137180</v>
      </c>
      <c r="Z30" s="96">
        <v>2019</v>
      </c>
      <c r="AA30" s="180">
        <v>44013</v>
      </c>
      <c r="AB30" s="325" t="s">
        <v>989</v>
      </c>
      <c r="AC30" s="96" t="s">
        <v>1132</v>
      </c>
      <c r="AD30" s="167"/>
      <c r="AE30" s="167">
        <v>1</v>
      </c>
      <c r="AF30" s="167">
        <v>0.70679999999999998</v>
      </c>
      <c r="AG30" s="96" t="s">
        <v>1035</v>
      </c>
      <c r="AH30" s="162"/>
      <c r="AI30" s="96"/>
      <c r="AJ30" s="162" t="s">
        <v>1126</v>
      </c>
      <c r="AK30" s="96">
        <v>20</v>
      </c>
      <c r="AL30" s="96">
        <v>2020</v>
      </c>
      <c r="AM30" s="96"/>
      <c r="AN30" s="122"/>
    </row>
    <row r="31" spans="1:40" ht="198" x14ac:dyDescent="0.25">
      <c r="A31" s="96" t="s">
        <v>837</v>
      </c>
      <c r="B31" s="81" t="s">
        <v>1117</v>
      </c>
      <c r="C31" s="96" t="s">
        <v>977</v>
      </c>
      <c r="D31" s="96" t="s">
        <v>978</v>
      </c>
      <c r="E31" s="81" t="s">
        <v>1118</v>
      </c>
      <c r="F31" s="96"/>
      <c r="G31" s="96"/>
      <c r="H31" s="116">
        <v>305120933</v>
      </c>
      <c r="I31" s="96" t="s">
        <v>1119</v>
      </c>
      <c r="J31" s="96" t="s">
        <v>981</v>
      </c>
      <c r="K31" s="179" t="s">
        <v>4096</v>
      </c>
      <c r="L31" s="96" t="s">
        <v>981</v>
      </c>
      <c r="M31" s="179"/>
      <c r="N31" s="96" t="s">
        <v>981</v>
      </c>
      <c r="O31" s="162"/>
      <c r="P31" s="96" t="s">
        <v>1120</v>
      </c>
      <c r="Q31" s="96" t="s">
        <v>1121</v>
      </c>
      <c r="R31" s="96" t="s">
        <v>304</v>
      </c>
      <c r="S31" s="96" t="s">
        <v>984</v>
      </c>
      <c r="T31" s="96" t="s">
        <v>1047</v>
      </c>
      <c r="U31" s="96" t="s">
        <v>1122</v>
      </c>
      <c r="V31" s="81" t="s">
        <v>1123</v>
      </c>
      <c r="W31" s="96" t="s">
        <v>1124</v>
      </c>
      <c r="X31" s="81" t="s">
        <v>1118</v>
      </c>
      <c r="Y31" s="309">
        <v>305120933</v>
      </c>
      <c r="Z31" s="96"/>
      <c r="AA31" s="180">
        <v>44013</v>
      </c>
      <c r="AB31" s="325" t="s">
        <v>989</v>
      </c>
      <c r="AC31" s="96" t="s">
        <v>1125</v>
      </c>
      <c r="AD31" s="167"/>
      <c r="AE31" s="167">
        <v>1</v>
      </c>
      <c r="AF31" s="167">
        <v>0.71519999999999995</v>
      </c>
      <c r="AG31" s="96" t="s">
        <v>924</v>
      </c>
      <c r="AH31" s="162"/>
      <c r="AI31" s="96"/>
      <c r="AJ31" s="162" t="s">
        <v>1126</v>
      </c>
      <c r="AK31" s="96">
        <v>20</v>
      </c>
      <c r="AL31" s="96">
        <v>2020</v>
      </c>
      <c r="AM31" s="96"/>
      <c r="AN31" s="100"/>
    </row>
    <row r="32" spans="1:40" ht="198" x14ac:dyDescent="0.25">
      <c r="A32" s="96" t="s">
        <v>837</v>
      </c>
      <c r="B32" s="81" t="s">
        <v>1117</v>
      </c>
      <c r="C32" s="96" t="s">
        <v>977</v>
      </c>
      <c r="D32" s="96" t="s">
        <v>978</v>
      </c>
      <c r="E32" s="81" t="s">
        <v>1127</v>
      </c>
      <c r="F32" s="96"/>
      <c r="G32" s="96"/>
      <c r="H32" s="116">
        <v>26755264.5</v>
      </c>
      <c r="I32" s="96" t="s">
        <v>1119</v>
      </c>
      <c r="J32" s="96" t="s">
        <v>981</v>
      </c>
      <c r="K32" s="179" t="s">
        <v>4097</v>
      </c>
      <c r="L32" s="96" t="s">
        <v>981</v>
      </c>
      <c r="M32" s="179"/>
      <c r="N32" s="96" t="s">
        <v>981</v>
      </c>
      <c r="O32" s="162"/>
      <c r="P32" s="96" t="s">
        <v>1128</v>
      </c>
      <c r="Q32" s="96" t="s">
        <v>1129</v>
      </c>
      <c r="R32" s="96" t="s">
        <v>304</v>
      </c>
      <c r="S32" s="96" t="s">
        <v>984</v>
      </c>
      <c r="T32" s="96" t="s">
        <v>1130</v>
      </c>
      <c r="U32" s="96" t="s">
        <v>1122</v>
      </c>
      <c r="V32" s="81" t="s">
        <v>1123</v>
      </c>
      <c r="W32" s="96" t="s">
        <v>1131</v>
      </c>
      <c r="X32" s="81" t="s">
        <v>1127</v>
      </c>
      <c r="Y32" s="309">
        <v>26755264.5</v>
      </c>
      <c r="Z32" s="96"/>
      <c r="AA32" s="180">
        <v>44013</v>
      </c>
      <c r="AB32" s="325" t="s">
        <v>989</v>
      </c>
      <c r="AC32" s="96" t="s">
        <v>1132</v>
      </c>
      <c r="AD32" s="167"/>
      <c r="AE32" s="167">
        <v>1</v>
      </c>
      <c r="AF32" s="167">
        <v>0.7782</v>
      </c>
      <c r="AG32" s="182" t="s">
        <v>1133</v>
      </c>
      <c r="AH32" s="162"/>
      <c r="AI32" s="96"/>
      <c r="AJ32" s="162" t="s">
        <v>1126</v>
      </c>
      <c r="AK32" s="96">
        <v>30</v>
      </c>
      <c r="AL32" s="96">
        <v>2020</v>
      </c>
      <c r="AM32" s="96"/>
      <c r="AN32" s="100"/>
    </row>
    <row r="33" spans="1:40" ht="198" x14ac:dyDescent="0.25">
      <c r="A33" s="96" t="s">
        <v>837</v>
      </c>
      <c r="B33" s="81" t="s">
        <v>1117</v>
      </c>
      <c r="C33" s="96" t="s">
        <v>977</v>
      </c>
      <c r="D33" s="96" t="s">
        <v>978</v>
      </c>
      <c r="E33" s="81" t="s">
        <v>1134</v>
      </c>
      <c r="F33" s="96"/>
      <c r="G33" s="96"/>
      <c r="H33" s="116">
        <v>202137180</v>
      </c>
      <c r="I33" s="96" t="s">
        <v>1119</v>
      </c>
      <c r="J33" s="96" t="s">
        <v>981</v>
      </c>
      <c r="K33" s="179" t="s">
        <v>4097</v>
      </c>
      <c r="L33" s="96" t="s">
        <v>981</v>
      </c>
      <c r="M33" s="179"/>
      <c r="N33" s="96" t="s">
        <v>981</v>
      </c>
      <c r="O33" s="162"/>
      <c r="P33" s="96" t="s">
        <v>1121</v>
      </c>
      <c r="Q33" s="96" t="s">
        <v>1135</v>
      </c>
      <c r="R33" s="96" t="s">
        <v>304</v>
      </c>
      <c r="S33" s="96" t="s">
        <v>984</v>
      </c>
      <c r="T33" s="96" t="s">
        <v>1130</v>
      </c>
      <c r="U33" s="96" t="s">
        <v>1122</v>
      </c>
      <c r="V33" s="81" t="s">
        <v>1123</v>
      </c>
      <c r="W33" s="96" t="s">
        <v>1136</v>
      </c>
      <c r="X33" s="81" t="s">
        <v>1134</v>
      </c>
      <c r="Y33" s="309">
        <v>202137180</v>
      </c>
      <c r="Z33" s="96"/>
      <c r="AA33" s="180">
        <v>44013</v>
      </c>
      <c r="AB33" s="325" t="s">
        <v>989</v>
      </c>
      <c r="AC33" s="96" t="s">
        <v>1132</v>
      </c>
      <c r="AD33" s="167"/>
      <c r="AE33" s="167">
        <v>1</v>
      </c>
      <c r="AF33" s="167">
        <v>0.70679999999999998</v>
      </c>
      <c r="AG33" s="96" t="s">
        <v>924</v>
      </c>
      <c r="AH33" s="162"/>
      <c r="AI33" s="96"/>
      <c r="AJ33" s="162" t="s">
        <v>1126</v>
      </c>
      <c r="AK33" s="96">
        <v>20</v>
      </c>
      <c r="AL33" s="96">
        <v>2020</v>
      </c>
      <c r="AM33" s="96"/>
      <c r="AN33" s="100"/>
    </row>
    <row r="34" spans="1:40" ht="198" x14ac:dyDescent="0.25">
      <c r="A34" s="83"/>
      <c r="B34" s="162" t="s">
        <v>1146</v>
      </c>
      <c r="C34" s="96" t="s">
        <v>977</v>
      </c>
      <c r="D34" s="96" t="s">
        <v>978</v>
      </c>
      <c r="E34" s="185" t="s">
        <v>1152</v>
      </c>
      <c r="F34" s="96" t="s">
        <v>292</v>
      </c>
      <c r="G34" s="96" t="s">
        <v>163</v>
      </c>
      <c r="H34" s="137">
        <v>156825754.80000001</v>
      </c>
      <c r="I34" s="96" t="s">
        <v>956</v>
      </c>
      <c r="J34" s="96" t="s">
        <v>994</v>
      </c>
      <c r="K34" s="179">
        <v>70</v>
      </c>
      <c r="L34" s="96" t="s">
        <v>994</v>
      </c>
      <c r="M34" s="179"/>
      <c r="N34" s="96" t="s">
        <v>994</v>
      </c>
      <c r="O34" s="162" t="s">
        <v>1153</v>
      </c>
      <c r="P34" s="96" t="s">
        <v>1154</v>
      </c>
      <c r="Q34" s="96" t="s">
        <v>1154</v>
      </c>
      <c r="R34" s="96" t="s">
        <v>304</v>
      </c>
      <c r="S34" s="96" t="s">
        <v>984</v>
      </c>
      <c r="T34" s="96" t="s">
        <v>1098</v>
      </c>
      <c r="U34" s="96" t="s">
        <v>1155</v>
      </c>
      <c r="V34" s="81" t="s">
        <v>1075</v>
      </c>
      <c r="W34" s="84" t="s">
        <v>1156</v>
      </c>
      <c r="X34" s="185" t="s">
        <v>1152</v>
      </c>
      <c r="Y34" s="310">
        <v>156825754.80000001</v>
      </c>
      <c r="Z34" s="96">
        <v>2019</v>
      </c>
      <c r="AA34" s="186">
        <v>43901</v>
      </c>
      <c r="AB34" s="325" t="s">
        <v>1157</v>
      </c>
      <c r="AC34" s="96" t="s">
        <v>1158</v>
      </c>
      <c r="AD34" s="167">
        <v>1</v>
      </c>
      <c r="AE34" s="167">
        <v>1</v>
      </c>
      <c r="AF34" s="167">
        <v>0</v>
      </c>
      <c r="AG34" s="96" t="s">
        <v>1000</v>
      </c>
      <c r="AH34" s="162"/>
      <c r="AI34" s="96"/>
      <c r="AJ34" s="162" t="s">
        <v>1078</v>
      </c>
      <c r="AK34" s="96">
        <v>15</v>
      </c>
      <c r="AL34" s="96">
        <v>2020</v>
      </c>
      <c r="AM34" s="96"/>
      <c r="AN34" s="122"/>
    </row>
    <row r="35" spans="1:40" ht="198" x14ac:dyDescent="0.25">
      <c r="A35" s="83"/>
      <c r="B35" s="162" t="s">
        <v>1146</v>
      </c>
      <c r="C35" s="96" t="s">
        <v>977</v>
      </c>
      <c r="D35" s="96" t="s">
        <v>978</v>
      </c>
      <c r="E35" s="185" t="s">
        <v>1159</v>
      </c>
      <c r="F35" s="96" t="s">
        <v>292</v>
      </c>
      <c r="G35" s="96" t="s">
        <v>163</v>
      </c>
      <c r="H35" s="137"/>
      <c r="I35" s="96" t="s">
        <v>956</v>
      </c>
      <c r="J35" s="96" t="s">
        <v>994</v>
      </c>
      <c r="K35" s="179">
        <v>34</v>
      </c>
      <c r="L35" s="96" t="s">
        <v>994</v>
      </c>
      <c r="M35" s="179"/>
      <c r="N35" s="96" t="s">
        <v>994</v>
      </c>
      <c r="O35" s="162" t="s">
        <v>1160</v>
      </c>
      <c r="P35" s="96" t="s">
        <v>1161</v>
      </c>
      <c r="Q35" s="96" t="s">
        <v>1161</v>
      </c>
      <c r="R35" s="96" t="s">
        <v>304</v>
      </c>
      <c r="S35" s="96" t="s">
        <v>984</v>
      </c>
      <c r="T35" s="96" t="s">
        <v>1047</v>
      </c>
      <c r="U35" s="96" t="s">
        <v>1162</v>
      </c>
      <c r="V35" s="81" t="s">
        <v>1049</v>
      </c>
      <c r="W35" s="84" t="s">
        <v>1163</v>
      </c>
      <c r="X35" s="185" t="s">
        <v>1159</v>
      </c>
      <c r="Y35" s="310"/>
      <c r="Z35" s="96">
        <v>2019</v>
      </c>
      <c r="AA35" s="186">
        <v>44053</v>
      </c>
      <c r="AB35" s="325" t="s">
        <v>989</v>
      </c>
      <c r="AC35" s="96" t="s">
        <v>1164</v>
      </c>
      <c r="AD35" s="167"/>
      <c r="AE35" s="167">
        <v>1</v>
      </c>
      <c r="AF35" s="167">
        <v>0</v>
      </c>
      <c r="AG35" s="96" t="s">
        <v>1000</v>
      </c>
      <c r="AH35" s="162"/>
      <c r="AI35" s="96"/>
      <c r="AJ35" s="162" t="s">
        <v>1053</v>
      </c>
      <c r="AK35" s="96">
        <v>25</v>
      </c>
      <c r="AL35" s="96">
        <v>2020</v>
      </c>
      <c r="AM35" s="96"/>
      <c r="AN35" s="122"/>
    </row>
    <row r="36" spans="1:40" ht="198" x14ac:dyDescent="0.25">
      <c r="A36" s="83"/>
      <c r="B36" s="162" t="s">
        <v>1146</v>
      </c>
      <c r="C36" s="96" t="s">
        <v>977</v>
      </c>
      <c r="D36" s="96" t="s">
        <v>978</v>
      </c>
      <c r="E36" s="185" t="s">
        <v>1179</v>
      </c>
      <c r="F36" s="96" t="s">
        <v>292</v>
      </c>
      <c r="G36" s="96" t="s">
        <v>163</v>
      </c>
      <c r="H36" s="137">
        <v>492816000</v>
      </c>
      <c r="I36" s="96" t="s">
        <v>956</v>
      </c>
      <c r="J36" s="96" t="s">
        <v>994</v>
      </c>
      <c r="K36" s="179">
        <v>150</v>
      </c>
      <c r="L36" s="96" t="s">
        <v>994</v>
      </c>
      <c r="M36" s="179"/>
      <c r="N36" s="96" t="s">
        <v>994</v>
      </c>
      <c r="O36" s="162" t="s">
        <v>1180</v>
      </c>
      <c r="P36" s="96" t="s">
        <v>1181</v>
      </c>
      <c r="Q36" s="96" t="s">
        <v>1181</v>
      </c>
      <c r="R36" s="96" t="s">
        <v>304</v>
      </c>
      <c r="S36" s="96" t="s">
        <v>984</v>
      </c>
      <c r="T36" s="96" t="s">
        <v>985</v>
      </c>
      <c r="U36" s="96" t="s">
        <v>986</v>
      </c>
      <c r="V36" s="81" t="s">
        <v>1182</v>
      </c>
      <c r="W36" s="84" t="s">
        <v>1183</v>
      </c>
      <c r="X36" s="185" t="s">
        <v>1179</v>
      </c>
      <c r="Y36" s="310">
        <v>492816000</v>
      </c>
      <c r="Z36" s="96">
        <v>2019</v>
      </c>
      <c r="AA36" s="186">
        <v>43892</v>
      </c>
      <c r="AB36" s="325" t="s">
        <v>989</v>
      </c>
      <c r="AC36" s="96" t="s">
        <v>1184</v>
      </c>
      <c r="AD36" s="167">
        <v>1</v>
      </c>
      <c r="AE36" s="167">
        <v>1</v>
      </c>
      <c r="AF36" s="167">
        <v>0</v>
      </c>
      <c r="AG36" s="96" t="s">
        <v>1000</v>
      </c>
      <c r="AH36" s="162"/>
      <c r="AI36" s="96"/>
      <c r="AJ36" s="162" t="s">
        <v>1185</v>
      </c>
      <c r="AK36" s="96">
        <v>30</v>
      </c>
      <c r="AL36" s="96">
        <v>2020</v>
      </c>
      <c r="AM36" s="96"/>
      <c r="AN36" s="122"/>
    </row>
    <row r="37" spans="1:40" ht="132" x14ac:dyDescent="0.25">
      <c r="A37" s="83" t="s">
        <v>837</v>
      </c>
      <c r="B37" s="162" t="s">
        <v>761</v>
      </c>
      <c r="C37" s="96" t="s">
        <v>748</v>
      </c>
      <c r="D37" s="96" t="s">
        <v>1228</v>
      </c>
      <c r="E37" s="81" t="s">
        <v>1229</v>
      </c>
      <c r="F37" s="83" t="s">
        <v>655</v>
      </c>
      <c r="G37" s="96" t="s">
        <v>3899</v>
      </c>
      <c r="H37" s="103">
        <v>45003650</v>
      </c>
      <c r="I37" s="96" t="s">
        <v>1230</v>
      </c>
      <c r="J37" s="96" t="s">
        <v>1231</v>
      </c>
      <c r="K37" s="83" t="s">
        <v>4098</v>
      </c>
      <c r="L37" s="96" t="s">
        <v>1233</v>
      </c>
      <c r="M37" s="84"/>
      <c r="N37" s="96" t="s">
        <v>749</v>
      </c>
      <c r="O37" s="162" t="s">
        <v>1234</v>
      </c>
      <c r="P37" s="83" t="s">
        <v>758</v>
      </c>
      <c r="Q37" s="83" t="s">
        <v>1235</v>
      </c>
      <c r="R37" s="83" t="s">
        <v>302</v>
      </c>
      <c r="S37" s="83" t="s">
        <v>1236</v>
      </c>
      <c r="T37" s="83" t="s">
        <v>1237</v>
      </c>
      <c r="U37" s="96" t="s">
        <v>1238</v>
      </c>
      <c r="V37" s="81" t="s">
        <v>1239</v>
      </c>
      <c r="W37" s="81" t="s">
        <v>1240</v>
      </c>
      <c r="X37" s="81" t="s">
        <v>1229</v>
      </c>
      <c r="Y37" s="304">
        <v>45003650</v>
      </c>
      <c r="Z37" s="199">
        <v>43720</v>
      </c>
      <c r="AA37" s="82">
        <v>43935</v>
      </c>
      <c r="AB37" s="323" t="s">
        <v>1241</v>
      </c>
      <c r="AC37" s="96" t="s">
        <v>1242</v>
      </c>
      <c r="AD37" s="167">
        <v>1</v>
      </c>
      <c r="AE37" s="165">
        <v>1</v>
      </c>
      <c r="AF37" s="165">
        <v>1</v>
      </c>
      <c r="AG37" s="81" t="s">
        <v>1243</v>
      </c>
      <c r="AH37" s="162"/>
      <c r="AI37" s="84"/>
      <c r="AJ37" s="81" t="s">
        <v>1244</v>
      </c>
      <c r="AK37" s="83">
        <v>28</v>
      </c>
      <c r="AL37" s="83">
        <v>2020</v>
      </c>
      <c r="AM37" s="81"/>
      <c r="AN37" s="122"/>
    </row>
    <row r="38" spans="1:40" ht="49.5" x14ac:dyDescent="0.25">
      <c r="A38" s="83" t="s">
        <v>837</v>
      </c>
      <c r="B38" s="162" t="s">
        <v>761</v>
      </c>
      <c r="C38" s="96" t="s">
        <v>748</v>
      </c>
      <c r="D38" s="96" t="s">
        <v>1228</v>
      </c>
      <c r="E38" s="81" t="s">
        <v>1245</v>
      </c>
      <c r="F38" s="83" t="s">
        <v>655</v>
      </c>
      <c r="G38" s="96" t="s">
        <v>3899</v>
      </c>
      <c r="H38" s="103">
        <v>70001040</v>
      </c>
      <c r="I38" s="96" t="s">
        <v>1246</v>
      </c>
      <c r="J38" s="96" t="s">
        <v>1231</v>
      </c>
      <c r="K38" s="83" t="s">
        <v>4099</v>
      </c>
      <c r="L38" s="96" t="s">
        <v>1233</v>
      </c>
      <c r="M38" s="84"/>
      <c r="N38" s="96" t="s">
        <v>749</v>
      </c>
      <c r="O38" s="162" t="s">
        <v>1248</v>
      </c>
      <c r="P38" s="83" t="s">
        <v>758</v>
      </c>
      <c r="Q38" s="83" t="s">
        <v>1249</v>
      </c>
      <c r="R38" s="83" t="s">
        <v>302</v>
      </c>
      <c r="S38" s="83" t="s">
        <v>1236</v>
      </c>
      <c r="T38" s="83" t="s">
        <v>1250</v>
      </c>
      <c r="U38" s="96" t="s">
        <v>1251</v>
      </c>
      <c r="V38" s="81" t="s">
        <v>1252</v>
      </c>
      <c r="W38" s="81" t="s">
        <v>1253</v>
      </c>
      <c r="X38" s="81" t="s">
        <v>1254</v>
      </c>
      <c r="Y38" s="304">
        <v>70001040</v>
      </c>
      <c r="Z38" s="199">
        <v>43720</v>
      </c>
      <c r="AA38" s="82">
        <v>43935</v>
      </c>
      <c r="AB38" s="323" t="s">
        <v>1241</v>
      </c>
      <c r="AC38" s="96" t="s">
        <v>1255</v>
      </c>
      <c r="AD38" s="167">
        <v>1</v>
      </c>
      <c r="AE38" s="165">
        <v>1</v>
      </c>
      <c r="AF38" s="165">
        <v>1</v>
      </c>
      <c r="AG38" s="81" t="s">
        <v>1243</v>
      </c>
      <c r="AH38" s="162"/>
      <c r="AI38" s="84"/>
      <c r="AJ38" s="81" t="s">
        <v>1244</v>
      </c>
      <c r="AK38" s="83">
        <v>40</v>
      </c>
      <c r="AL38" s="83">
        <v>2020</v>
      </c>
      <c r="AM38" s="81" t="s">
        <v>1256</v>
      </c>
      <c r="AN38" s="122"/>
    </row>
    <row r="39" spans="1:40" ht="132" x14ac:dyDescent="0.25">
      <c r="A39" s="83" t="s">
        <v>837</v>
      </c>
      <c r="B39" s="162" t="s">
        <v>761</v>
      </c>
      <c r="C39" s="96" t="s">
        <v>748</v>
      </c>
      <c r="D39" s="96" t="s">
        <v>1228</v>
      </c>
      <c r="E39" s="81" t="s">
        <v>1257</v>
      </c>
      <c r="F39" s="83" t="s">
        <v>655</v>
      </c>
      <c r="G39" s="96" t="s">
        <v>3899</v>
      </c>
      <c r="H39" s="103">
        <v>149650260</v>
      </c>
      <c r="I39" s="96" t="s">
        <v>1258</v>
      </c>
      <c r="J39" s="96" t="s">
        <v>1231</v>
      </c>
      <c r="K39" s="83" t="s">
        <v>4100</v>
      </c>
      <c r="L39" s="96" t="s">
        <v>1233</v>
      </c>
      <c r="M39" s="84"/>
      <c r="N39" s="96" t="s">
        <v>749</v>
      </c>
      <c r="O39" s="162" t="s">
        <v>1260</v>
      </c>
      <c r="P39" s="83" t="s">
        <v>1261</v>
      </c>
      <c r="Q39" s="83" t="s">
        <v>1262</v>
      </c>
      <c r="R39" s="83" t="s">
        <v>302</v>
      </c>
      <c r="S39" s="83" t="s">
        <v>1236</v>
      </c>
      <c r="T39" s="83" t="s">
        <v>1263</v>
      </c>
      <c r="U39" s="96"/>
      <c r="V39" s="81" t="s">
        <v>1252</v>
      </c>
      <c r="W39" s="81" t="s">
        <v>1264</v>
      </c>
      <c r="X39" s="81" t="s">
        <v>1265</v>
      </c>
      <c r="Y39" s="304">
        <v>149650260</v>
      </c>
      <c r="Z39" s="199">
        <v>43720</v>
      </c>
      <c r="AA39" s="82">
        <v>44035</v>
      </c>
      <c r="AB39" s="323" t="s">
        <v>1241</v>
      </c>
      <c r="AC39" s="96" t="s">
        <v>1266</v>
      </c>
      <c r="AD39" s="167">
        <v>1</v>
      </c>
      <c r="AE39" s="165">
        <v>1</v>
      </c>
      <c r="AF39" s="165">
        <v>0.8</v>
      </c>
      <c r="AG39" s="81" t="s">
        <v>3376</v>
      </c>
      <c r="AH39" s="162">
        <v>0</v>
      </c>
      <c r="AI39" s="84"/>
      <c r="AJ39" s="81" t="s">
        <v>1267</v>
      </c>
      <c r="AK39" s="83">
        <v>50</v>
      </c>
      <c r="AL39" s="83">
        <v>2020</v>
      </c>
      <c r="AM39" s="81" t="s">
        <v>1256</v>
      </c>
      <c r="AN39" s="122"/>
    </row>
    <row r="40" spans="1:40" ht="132" x14ac:dyDescent="0.25">
      <c r="A40" s="83" t="s">
        <v>837</v>
      </c>
      <c r="B40" s="162" t="s">
        <v>761</v>
      </c>
      <c r="C40" s="96" t="s">
        <v>748</v>
      </c>
      <c r="D40" s="96" t="s">
        <v>1228</v>
      </c>
      <c r="E40" s="81" t="s">
        <v>1268</v>
      </c>
      <c r="F40" s="83" t="s">
        <v>655</v>
      </c>
      <c r="G40" s="96" t="s">
        <v>3899</v>
      </c>
      <c r="H40" s="103">
        <v>176196095.5</v>
      </c>
      <c r="I40" s="96" t="s">
        <v>1269</v>
      </c>
      <c r="J40" s="96" t="s">
        <v>1231</v>
      </c>
      <c r="K40" s="83" t="s">
        <v>4101</v>
      </c>
      <c r="L40" s="96" t="s">
        <v>1233</v>
      </c>
      <c r="M40" s="84"/>
      <c r="N40" s="96" t="s">
        <v>749</v>
      </c>
      <c r="O40" s="162" t="s">
        <v>1271</v>
      </c>
      <c r="P40" s="83" t="s">
        <v>758</v>
      </c>
      <c r="Q40" s="83" t="s">
        <v>1272</v>
      </c>
      <c r="R40" s="83" t="s">
        <v>302</v>
      </c>
      <c r="S40" s="83" t="s">
        <v>1236</v>
      </c>
      <c r="T40" s="83" t="s">
        <v>1273</v>
      </c>
      <c r="U40" s="96" t="s">
        <v>1274</v>
      </c>
      <c r="V40" s="81" t="s">
        <v>1275</v>
      </c>
      <c r="W40" s="81" t="s">
        <v>1276</v>
      </c>
      <c r="X40" s="81" t="s">
        <v>1277</v>
      </c>
      <c r="Y40" s="304">
        <v>176196095.5</v>
      </c>
      <c r="Z40" s="199">
        <v>43720</v>
      </c>
      <c r="AA40" s="82">
        <v>43994</v>
      </c>
      <c r="AB40" s="323" t="s">
        <v>1241</v>
      </c>
      <c r="AC40" s="96" t="s">
        <v>1278</v>
      </c>
      <c r="AD40" s="167">
        <v>1</v>
      </c>
      <c r="AE40" s="165">
        <v>1</v>
      </c>
      <c r="AF40" s="165">
        <v>0.38</v>
      </c>
      <c r="AG40" s="81" t="s">
        <v>1279</v>
      </c>
      <c r="AH40" s="162" t="s">
        <v>1280</v>
      </c>
      <c r="AI40" s="84"/>
      <c r="AJ40" s="81" t="s">
        <v>1267</v>
      </c>
      <c r="AK40" s="83">
        <v>53</v>
      </c>
      <c r="AL40" s="83">
        <v>2020</v>
      </c>
      <c r="AM40" s="81" t="s">
        <v>1256</v>
      </c>
      <c r="AN40" s="122"/>
    </row>
    <row r="41" spans="1:40" ht="82.5" x14ac:dyDescent="0.25">
      <c r="A41" s="83" t="s">
        <v>837</v>
      </c>
      <c r="B41" s="162" t="s">
        <v>761</v>
      </c>
      <c r="C41" s="96" t="s">
        <v>748</v>
      </c>
      <c r="D41" s="96" t="s">
        <v>1228</v>
      </c>
      <c r="E41" s="81" t="s">
        <v>1281</v>
      </c>
      <c r="F41" s="83" t="s">
        <v>655</v>
      </c>
      <c r="G41" s="96" t="s">
        <v>3899</v>
      </c>
      <c r="H41" s="103" t="s">
        <v>1282</v>
      </c>
      <c r="I41" s="96" t="s">
        <v>1283</v>
      </c>
      <c r="J41" s="96" t="s">
        <v>1231</v>
      </c>
      <c r="K41" s="83" t="s">
        <v>4102</v>
      </c>
      <c r="L41" s="96" t="s">
        <v>1233</v>
      </c>
      <c r="M41" s="84"/>
      <c r="N41" s="96" t="s">
        <v>749</v>
      </c>
      <c r="O41" s="162" t="s">
        <v>1285</v>
      </c>
      <c r="P41" s="83" t="s">
        <v>1286</v>
      </c>
      <c r="Q41" s="83" t="s">
        <v>1235</v>
      </c>
      <c r="R41" s="83" t="s">
        <v>302</v>
      </c>
      <c r="S41" s="83" t="s">
        <v>1236</v>
      </c>
      <c r="T41" s="83" t="s">
        <v>1263</v>
      </c>
      <c r="U41" s="96" t="s">
        <v>1287</v>
      </c>
      <c r="V41" s="81" t="s">
        <v>1288</v>
      </c>
      <c r="W41" s="81" t="s">
        <v>1289</v>
      </c>
      <c r="X41" s="81" t="s">
        <v>1281</v>
      </c>
      <c r="Y41" s="304" t="s">
        <v>1282</v>
      </c>
      <c r="Z41" s="199">
        <v>43720</v>
      </c>
      <c r="AA41" s="82">
        <v>43935</v>
      </c>
      <c r="AB41" s="323" t="s">
        <v>1241</v>
      </c>
      <c r="AC41" s="96" t="s">
        <v>1290</v>
      </c>
      <c r="AD41" s="167">
        <v>1</v>
      </c>
      <c r="AE41" s="165">
        <v>1</v>
      </c>
      <c r="AF41" s="165">
        <v>1</v>
      </c>
      <c r="AG41" s="81" t="s">
        <v>1291</v>
      </c>
      <c r="AH41" s="162"/>
      <c r="AI41" s="84"/>
      <c r="AJ41" s="81" t="s">
        <v>1292</v>
      </c>
      <c r="AK41" s="83">
        <v>28</v>
      </c>
      <c r="AL41" s="83">
        <v>2020</v>
      </c>
      <c r="AM41" s="81" t="s">
        <v>1293</v>
      </c>
      <c r="AN41" s="122"/>
    </row>
    <row r="42" spans="1:40" ht="82.5" x14ac:dyDescent="0.25">
      <c r="A42" s="83" t="s">
        <v>837</v>
      </c>
      <c r="B42" s="162" t="s">
        <v>761</v>
      </c>
      <c r="C42" s="96" t="s">
        <v>748</v>
      </c>
      <c r="D42" s="96" t="s">
        <v>1228</v>
      </c>
      <c r="E42" s="81" t="s">
        <v>1294</v>
      </c>
      <c r="F42" s="83" t="s">
        <v>655</v>
      </c>
      <c r="G42" s="96" t="s">
        <v>3899</v>
      </c>
      <c r="H42" s="103">
        <v>50962857.840000004</v>
      </c>
      <c r="I42" s="96" t="s">
        <v>1295</v>
      </c>
      <c r="J42" s="96" t="s">
        <v>1231</v>
      </c>
      <c r="K42" s="83" t="s">
        <v>4103</v>
      </c>
      <c r="L42" s="96" t="s">
        <v>1233</v>
      </c>
      <c r="M42" s="84"/>
      <c r="N42" s="96" t="s">
        <v>749</v>
      </c>
      <c r="O42" s="162" t="s">
        <v>1297</v>
      </c>
      <c r="P42" s="83" t="s">
        <v>758</v>
      </c>
      <c r="Q42" s="83" t="s">
        <v>773</v>
      </c>
      <c r="R42" s="83" t="s">
        <v>302</v>
      </c>
      <c r="S42" s="83" t="s">
        <v>1236</v>
      </c>
      <c r="T42" s="83" t="s">
        <v>1263</v>
      </c>
      <c r="U42" s="96" t="s">
        <v>1298</v>
      </c>
      <c r="V42" s="81" t="s">
        <v>1299</v>
      </c>
      <c r="W42" s="81" t="s">
        <v>1300</v>
      </c>
      <c r="X42" s="81" t="s">
        <v>1301</v>
      </c>
      <c r="Y42" s="304">
        <v>50962857.840000004</v>
      </c>
      <c r="Z42" s="199">
        <v>43720</v>
      </c>
      <c r="AA42" s="82">
        <v>44036</v>
      </c>
      <c r="AB42" s="323" t="s">
        <v>1241</v>
      </c>
      <c r="AC42" s="96" t="s">
        <v>1302</v>
      </c>
      <c r="AD42" s="167">
        <v>1</v>
      </c>
      <c r="AE42" s="165">
        <v>1</v>
      </c>
      <c r="AF42" s="165"/>
      <c r="AG42" s="81" t="s">
        <v>3377</v>
      </c>
      <c r="AH42" s="162" t="s">
        <v>1303</v>
      </c>
      <c r="AI42" s="84"/>
      <c r="AJ42" s="81" t="s">
        <v>1292</v>
      </c>
      <c r="AK42" s="83">
        <v>28</v>
      </c>
      <c r="AL42" s="83">
        <v>2020</v>
      </c>
      <c r="AM42" s="81"/>
      <c r="AN42" s="122"/>
    </row>
    <row r="43" spans="1:40" ht="115.5" x14ac:dyDescent="0.25">
      <c r="A43" s="83" t="s">
        <v>837</v>
      </c>
      <c r="B43" s="162" t="s">
        <v>761</v>
      </c>
      <c r="C43" s="96" t="s">
        <v>748</v>
      </c>
      <c r="D43" s="96" t="s">
        <v>1228</v>
      </c>
      <c r="E43" s="81" t="s">
        <v>1304</v>
      </c>
      <c r="F43" s="83" t="s">
        <v>655</v>
      </c>
      <c r="G43" s="96" t="s">
        <v>3899</v>
      </c>
      <c r="H43" s="103">
        <v>60492598.399999999</v>
      </c>
      <c r="I43" s="96" t="s">
        <v>1305</v>
      </c>
      <c r="J43" s="96" t="s">
        <v>1231</v>
      </c>
      <c r="K43" s="83" t="s">
        <v>4104</v>
      </c>
      <c r="L43" s="96" t="s">
        <v>1233</v>
      </c>
      <c r="M43" s="84"/>
      <c r="N43" s="96" t="s">
        <v>749</v>
      </c>
      <c r="O43" s="162" t="s">
        <v>1307</v>
      </c>
      <c r="P43" s="83" t="s">
        <v>758</v>
      </c>
      <c r="Q43" s="83" t="s">
        <v>1308</v>
      </c>
      <c r="R43" s="83" t="s">
        <v>302</v>
      </c>
      <c r="S43" s="83" t="s">
        <v>1236</v>
      </c>
      <c r="T43" s="83" t="s">
        <v>1263</v>
      </c>
      <c r="U43" s="96"/>
      <c r="V43" s="81"/>
      <c r="W43" s="81" t="s">
        <v>1309</v>
      </c>
      <c r="X43" s="81" t="s">
        <v>1310</v>
      </c>
      <c r="Y43" s="304">
        <v>60492598.399999999</v>
      </c>
      <c r="Z43" s="199">
        <v>43720</v>
      </c>
      <c r="AA43" s="82">
        <v>43986</v>
      </c>
      <c r="AB43" s="323" t="s">
        <v>1241</v>
      </c>
      <c r="AC43" s="96" t="s">
        <v>1302</v>
      </c>
      <c r="AD43" s="167">
        <v>1</v>
      </c>
      <c r="AE43" s="165">
        <v>1</v>
      </c>
      <c r="AF43" s="165"/>
      <c r="AG43" s="81"/>
      <c r="AH43" s="162" t="s">
        <v>1303</v>
      </c>
      <c r="AI43" s="84"/>
      <c r="AJ43" s="81" t="s">
        <v>1292</v>
      </c>
      <c r="AK43" s="83">
        <v>35</v>
      </c>
      <c r="AL43" s="83">
        <v>2020</v>
      </c>
      <c r="AM43" s="81"/>
      <c r="AN43" s="122"/>
    </row>
    <row r="44" spans="1:40" ht="49.5" x14ac:dyDescent="0.25">
      <c r="A44" s="83" t="s">
        <v>1311</v>
      </c>
      <c r="B44" s="162" t="s">
        <v>1312</v>
      </c>
      <c r="C44" s="96" t="s">
        <v>748</v>
      </c>
      <c r="D44" s="96" t="s">
        <v>1228</v>
      </c>
      <c r="E44" s="81" t="s">
        <v>1324</v>
      </c>
      <c r="F44" s="83" t="s">
        <v>655</v>
      </c>
      <c r="G44" s="96" t="s">
        <v>163</v>
      </c>
      <c r="H44" s="103">
        <v>810215630.66999996</v>
      </c>
      <c r="I44" s="96" t="s">
        <v>1314</v>
      </c>
      <c r="J44" s="96" t="s">
        <v>1325</v>
      </c>
      <c r="K44" s="83" t="s">
        <v>4105</v>
      </c>
      <c r="L44" s="96" t="s">
        <v>1327</v>
      </c>
      <c r="M44" s="84"/>
      <c r="N44" s="96" t="s">
        <v>749</v>
      </c>
      <c r="O44" s="162" t="s">
        <v>1328</v>
      </c>
      <c r="P44" s="83" t="s">
        <v>758</v>
      </c>
      <c r="Q44" s="83" t="s">
        <v>1329</v>
      </c>
      <c r="R44" s="83" t="s">
        <v>3</v>
      </c>
      <c r="S44" s="83" t="s">
        <v>13</v>
      </c>
      <c r="T44" s="83" t="s">
        <v>1330</v>
      </c>
      <c r="U44" s="96" t="s">
        <v>1331</v>
      </c>
      <c r="V44" s="81">
        <v>0</v>
      </c>
      <c r="W44" s="81" t="s">
        <v>1332</v>
      </c>
      <c r="X44" s="81" t="s">
        <v>1324</v>
      </c>
      <c r="Y44" s="304">
        <v>1009788072.0300001</v>
      </c>
      <c r="Z44" s="199">
        <v>43728</v>
      </c>
      <c r="AA44" s="82">
        <v>43927</v>
      </c>
      <c r="AB44" s="323">
        <v>90</v>
      </c>
      <c r="AC44" s="96" t="s">
        <v>1333</v>
      </c>
      <c r="AD44" s="167">
        <v>1</v>
      </c>
      <c r="AE44" s="165">
        <v>1</v>
      </c>
      <c r="AF44" s="165">
        <v>0.63</v>
      </c>
      <c r="AG44" s="81" t="s">
        <v>1291</v>
      </c>
      <c r="AH44" s="162" t="s">
        <v>1334</v>
      </c>
      <c r="AI44" s="84"/>
      <c r="AJ44" s="81" t="s">
        <v>1323</v>
      </c>
      <c r="AK44" s="83">
        <v>50</v>
      </c>
      <c r="AL44" s="83">
        <v>2020</v>
      </c>
      <c r="AM44" s="81"/>
      <c r="AN44" s="122"/>
    </row>
    <row r="45" spans="1:40" ht="49.5" x14ac:dyDescent="0.25">
      <c r="A45" s="83" t="s">
        <v>1311</v>
      </c>
      <c r="B45" s="162" t="s">
        <v>1335</v>
      </c>
      <c r="C45" s="96" t="s">
        <v>748</v>
      </c>
      <c r="D45" s="96" t="s">
        <v>1228</v>
      </c>
      <c r="E45" s="81" t="s">
        <v>1336</v>
      </c>
      <c r="F45" s="83" t="s">
        <v>655</v>
      </c>
      <c r="G45" s="96" t="s">
        <v>163</v>
      </c>
      <c r="H45" s="103">
        <v>699923034</v>
      </c>
      <c r="I45" s="96" t="s">
        <v>1337</v>
      </c>
      <c r="J45" s="96" t="s">
        <v>1325</v>
      </c>
      <c r="K45" s="83" t="s">
        <v>4106</v>
      </c>
      <c r="L45" s="96" t="s">
        <v>1327</v>
      </c>
      <c r="M45" s="84"/>
      <c r="N45" s="96" t="s">
        <v>749</v>
      </c>
      <c r="O45" s="162" t="s">
        <v>1339</v>
      </c>
      <c r="P45" s="83" t="s">
        <v>758</v>
      </c>
      <c r="Q45" s="83" t="s">
        <v>1340</v>
      </c>
      <c r="R45" s="83" t="s">
        <v>3</v>
      </c>
      <c r="S45" s="83" t="s">
        <v>13</v>
      </c>
      <c r="T45" s="83" t="s">
        <v>1341</v>
      </c>
      <c r="U45" s="96" t="s">
        <v>1342</v>
      </c>
      <c r="V45" s="81"/>
      <c r="W45" s="81" t="s">
        <v>1343</v>
      </c>
      <c r="X45" s="81" t="s">
        <v>1336</v>
      </c>
      <c r="Y45" s="304">
        <v>699923034</v>
      </c>
      <c r="Z45" s="199">
        <v>43713</v>
      </c>
      <c r="AA45" s="82">
        <v>43970</v>
      </c>
      <c r="AB45" s="323" t="s">
        <v>1241</v>
      </c>
      <c r="AC45" s="96" t="s">
        <v>778</v>
      </c>
      <c r="AD45" s="167">
        <v>1</v>
      </c>
      <c r="AE45" s="165">
        <v>1</v>
      </c>
      <c r="AF45" s="165">
        <v>0.65</v>
      </c>
      <c r="AG45" s="81" t="s">
        <v>1291</v>
      </c>
      <c r="AH45" s="162"/>
      <c r="AI45" s="84"/>
      <c r="AJ45" s="81" t="s">
        <v>1256</v>
      </c>
      <c r="AK45" s="83">
        <v>100</v>
      </c>
      <c r="AL45" s="83" t="s">
        <v>1151</v>
      </c>
      <c r="AM45" s="81"/>
      <c r="AN45" s="122"/>
    </row>
    <row r="46" spans="1:40" ht="99" x14ac:dyDescent="0.25">
      <c r="A46" s="83" t="s">
        <v>1344</v>
      </c>
      <c r="B46" s="162" t="s">
        <v>1345</v>
      </c>
      <c r="C46" s="96" t="s">
        <v>748</v>
      </c>
      <c r="D46" s="96" t="s">
        <v>1228</v>
      </c>
      <c r="E46" s="81" t="s">
        <v>1346</v>
      </c>
      <c r="F46" s="83" t="s">
        <v>655</v>
      </c>
      <c r="G46" s="96" t="s">
        <v>163</v>
      </c>
      <c r="H46" s="103">
        <v>988262254.44000006</v>
      </c>
      <c r="I46" s="96"/>
      <c r="J46" s="96" t="s">
        <v>1347</v>
      </c>
      <c r="K46" s="83" t="s">
        <v>4107</v>
      </c>
      <c r="L46" s="96" t="s">
        <v>1327</v>
      </c>
      <c r="M46" s="84"/>
      <c r="N46" s="96" t="s">
        <v>749</v>
      </c>
      <c r="O46" s="162" t="s">
        <v>1349</v>
      </c>
      <c r="P46" s="83"/>
      <c r="Q46" s="83"/>
      <c r="R46" s="83" t="s">
        <v>3</v>
      </c>
      <c r="S46" s="83" t="s">
        <v>13</v>
      </c>
      <c r="T46" s="83" t="s">
        <v>1350</v>
      </c>
      <c r="U46" s="96"/>
      <c r="V46" s="81" t="s">
        <v>1299</v>
      </c>
      <c r="W46" s="81" t="s">
        <v>1351</v>
      </c>
      <c r="X46" s="81" t="s">
        <v>1346</v>
      </c>
      <c r="Y46" s="304">
        <v>988262254.44000006</v>
      </c>
      <c r="Z46" s="199">
        <v>43927</v>
      </c>
      <c r="AA46" s="82">
        <v>44039</v>
      </c>
      <c r="AB46" s="323">
        <v>3</v>
      </c>
      <c r="AC46" s="96" t="s">
        <v>1352</v>
      </c>
      <c r="AD46" s="167">
        <v>1</v>
      </c>
      <c r="AE46" s="165">
        <v>1</v>
      </c>
      <c r="AF46" s="165"/>
      <c r="AG46" s="81" t="s">
        <v>1291</v>
      </c>
      <c r="AH46" s="162"/>
      <c r="AI46" s="84"/>
      <c r="AJ46" s="81" t="s">
        <v>1353</v>
      </c>
      <c r="AK46" s="83" t="s">
        <v>422</v>
      </c>
      <c r="AL46" s="83" t="s">
        <v>1354</v>
      </c>
      <c r="AM46" s="81"/>
      <c r="AN46" s="122"/>
    </row>
    <row r="47" spans="1:40" ht="198" x14ac:dyDescent="0.25">
      <c r="A47" s="83" t="s">
        <v>1355</v>
      </c>
      <c r="B47" s="162" t="s">
        <v>1356</v>
      </c>
      <c r="C47" s="96" t="s">
        <v>748</v>
      </c>
      <c r="D47" s="96" t="s">
        <v>1357</v>
      </c>
      <c r="E47" s="81" t="s">
        <v>1358</v>
      </c>
      <c r="F47" s="83" t="s">
        <v>655</v>
      </c>
      <c r="G47" s="96" t="s">
        <v>3899</v>
      </c>
      <c r="H47" s="103">
        <v>329000000</v>
      </c>
      <c r="I47" s="96" t="s">
        <v>1359</v>
      </c>
      <c r="J47" s="96" t="s">
        <v>1360</v>
      </c>
      <c r="K47" s="83">
        <v>1</v>
      </c>
      <c r="L47" s="96" t="s">
        <v>752</v>
      </c>
      <c r="M47" s="84" t="s">
        <v>1361</v>
      </c>
      <c r="N47" s="96" t="s">
        <v>1362</v>
      </c>
      <c r="O47" s="162" t="s">
        <v>1363</v>
      </c>
      <c r="P47" s="83" t="s">
        <v>1364</v>
      </c>
      <c r="Q47" s="83" t="s">
        <v>1364</v>
      </c>
      <c r="R47" s="83" t="s">
        <v>304</v>
      </c>
      <c r="S47" s="83" t="s">
        <v>1365</v>
      </c>
      <c r="T47" s="83" t="s">
        <v>1366</v>
      </c>
      <c r="U47" s="96" t="s">
        <v>1367</v>
      </c>
      <c r="V47" s="81" t="s">
        <v>1368</v>
      </c>
      <c r="W47" s="81" t="s">
        <v>1369</v>
      </c>
      <c r="X47" s="81" t="s">
        <v>1370</v>
      </c>
      <c r="Y47" s="304" t="s">
        <v>1371</v>
      </c>
      <c r="Z47" s="199">
        <v>43769</v>
      </c>
      <c r="AA47" s="82"/>
      <c r="AB47" s="323" t="s">
        <v>989</v>
      </c>
      <c r="AC47" s="96" t="s">
        <v>1372</v>
      </c>
      <c r="AD47" s="167">
        <v>1</v>
      </c>
      <c r="AE47" s="165">
        <v>1</v>
      </c>
      <c r="AF47" s="165">
        <v>0</v>
      </c>
      <c r="AG47" s="81" t="s">
        <v>3928</v>
      </c>
      <c r="AH47" s="162" t="s">
        <v>3928</v>
      </c>
      <c r="AI47" s="84"/>
      <c r="AJ47" s="81" t="s">
        <v>1373</v>
      </c>
      <c r="AK47" s="83">
        <v>40</v>
      </c>
      <c r="AL47" s="83">
        <v>2020</v>
      </c>
      <c r="AM47" s="81" t="s">
        <v>1374</v>
      </c>
      <c r="AN47" s="122"/>
    </row>
    <row r="48" spans="1:40" ht="66" x14ac:dyDescent="0.25">
      <c r="A48" s="83"/>
      <c r="B48" s="162"/>
      <c r="C48" s="96" t="s">
        <v>748</v>
      </c>
      <c r="D48" s="96" t="s">
        <v>1375</v>
      </c>
      <c r="E48" s="81" t="s">
        <v>1376</v>
      </c>
      <c r="F48" s="83" t="s">
        <v>655</v>
      </c>
      <c r="G48" s="96" t="s">
        <v>163</v>
      </c>
      <c r="H48" s="103">
        <v>159193337.28</v>
      </c>
      <c r="I48" s="96" t="s">
        <v>1377</v>
      </c>
      <c r="J48" s="96" t="s">
        <v>245</v>
      </c>
      <c r="K48" s="83" t="s">
        <v>4090</v>
      </c>
      <c r="L48" s="96"/>
      <c r="M48" s="84"/>
      <c r="N48" s="96"/>
      <c r="O48" s="162" t="s">
        <v>1378</v>
      </c>
      <c r="P48" s="83" t="s">
        <v>1379</v>
      </c>
      <c r="Q48" s="83" t="s">
        <v>1379</v>
      </c>
      <c r="R48" s="83" t="s">
        <v>5</v>
      </c>
      <c r="S48" s="83" t="s">
        <v>24</v>
      </c>
      <c r="T48" s="83" t="s">
        <v>1380</v>
      </c>
      <c r="U48" s="96" t="s">
        <v>1381</v>
      </c>
      <c r="V48" s="81"/>
      <c r="W48" s="81" t="s">
        <v>1382</v>
      </c>
      <c r="X48" s="81" t="s">
        <v>1383</v>
      </c>
      <c r="Y48" s="304">
        <v>119588987.04000001</v>
      </c>
      <c r="Z48" s="199"/>
      <c r="AA48" s="82">
        <v>43909</v>
      </c>
      <c r="AB48" s="323" t="s">
        <v>1384</v>
      </c>
      <c r="AC48" s="96" t="s">
        <v>1385</v>
      </c>
      <c r="AD48" s="167">
        <v>1</v>
      </c>
      <c r="AE48" s="165">
        <v>1</v>
      </c>
      <c r="AF48" s="165"/>
      <c r="AG48" s="81" t="s">
        <v>1386</v>
      </c>
      <c r="AH48" s="162"/>
      <c r="AI48" s="84"/>
      <c r="AJ48" s="81"/>
      <c r="AK48" s="83">
        <v>20</v>
      </c>
      <c r="AL48" s="83">
        <v>2020</v>
      </c>
      <c r="AM48" s="81"/>
      <c r="AN48" s="122"/>
    </row>
    <row r="49" spans="1:40" ht="66" x14ac:dyDescent="0.25">
      <c r="A49" s="83" t="s">
        <v>837</v>
      </c>
      <c r="B49" s="162" t="s">
        <v>1387</v>
      </c>
      <c r="C49" s="96" t="s">
        <v>748</v>
      </c>
      <c r="D49" s="96" t="s">
        <v>1375</v>
      </c>
      <c r="E49" s="81" t="s">
        <v>1413</v>
      </c>
      <c r="F49" s="83" t="s">
        <v>655</v>
      </c>
      <c r="G49" s="96" t="s">
        <v>3899</v>
      </c>
      <c r="H49" s="103">
        <v>44231220.200000003</v>
      </c>
      <c r="I49" s="96" t="s">
        <v>1377</v>
      </c>
      <c r="J49" s="96" t="s">
        <v>811</v>
      </c>
      <c r="K49" s="83" t="s">
        <v>4108</v>
      </c>
      <c r="L49" s="96"/>
      <c r="M49" s="84"/>
      <c r="N49" s="96"/>
      <c r="O49" s="162" t="s">
        <v>1414</v>
      </c>
      <c r="P49" s="83" t="s">
        <v>758</v>
      </c>
      <c r="Q49" s="83" t="s">
        <v>1415</v>
      </c>
      <c r="R49" s="83" t="s">
        <v>5</v>
      </c>
      <c r="S49" s="83" t="s">
        <v>24</v>
      </c>
      <c r="T49" s="83" t="s">
        <v>89</v>
      </c>
      <c r="U49" s="96" t="s">
        <v>1416</v>
      </c>
      <c r="V49" s="81"/>
      <c r="W49" s="81" t="s">
        <v>1417</v>
      </c>
      <c r="X49" s="81" t="s">
        <v>1418</v>
      </c>
      <c r="Y49" s="304">
        <v>44231220.200000003</v>
      </c>
      <c r="Z49" s="199">
        <v>43707</v>
      </c>
      <c r="AA49" s="82" t="s">
        <v>1419</v>
      </c>
      <c r="AB49" s="323" t="s">
        <v>1396</v>
      </c>
      <c r="AC49" s="96" t="s">
        <v>1420</v>
      </c>
      <c r="AD49" s="167">
        <v>1</v>
      </c>
      <c r="AE49" s="167">
        <v>1</v>
      </c>
      <c r="AF49" s="165">
        <v>0.72</v>
      </c>
      <c r="AG49" s="81" t="s">
        <v>4020</v>
      </c>
      <c r="AH49" s="162"/>
      <c r="AI49" s="84"/>
      <c r="AJ49" s="81"/>
      <c r="AK49" s="83">
        <v>30</v>
      </c>
      <c r="AL49" s="83">
        <v>2020</v>
      </c>
      <c r="AM49" s="81"/>
      <c r="AN49" s="122"/>
    </row>
    <row r="50" spans="1:40" ht="66" x14ac:dyDescent="0.25">
      <c r="A50" s="83" t="s">
        <v>837</v>
      </c>
      <c r="B50" s="162" t="s">
        <v>1387</v>
      </c>
      <c r="C50" s="96" t="s">
        <v>748</v>
      </c>
      <c r="D50" s="96" t="s">
        <v>1375</v>
      </c>
      <c r="E50" s="81" t="s">
        <v>1413</v>
      </c>
      <c r="F50" s="83" t="s">
        <v>655</v>
      </c>
      <c r="G50" s="96" t="s">
        <v>3899</v>
      </c>
      <c r="H50" s="103">
        <v>84643787.519999996</v>
      </c>
      <c r="I50" s="96" t="s">
        <v>1377</v>
      </c>
      <c r="J50" s="96" t="s">
        <v>811</v>
      </c>
      <c r="K50" s="83" t="s">
        <v>4109</v>
      </c>
      <c r="L50" s="96"/>
      <c r="M50" s="84"/>
      <c r="N50" s="96"/>
      <c r="O50" s="162" t="s">
        <v>1421</v>
      </c>
      <c r="P50" s="83" t="s">
        <v>1415</v>
      </c>
      <c r="Q50" s="83" t="s">
        <v>1422</v>
      </c>
      <c r="R50" s="83" t="s">
        <v>5</v>
      </c>
      <c r="S50" s="83" t="s">
        <v>24</v>
      </c>
      <c r="T50" s="83" t="s">
        <v>89</v>
      </c>
      <c r="U50" s="96" t="s">
        <v>1423</v>
      </c>
      <c r="V50" s="81"/>
      <c r="W50" s="81" t="s">
        <v>1424</v>
      </c>
      <c r="X50" s="81" t="s">
        <v>1425</v>
      </c>
      <c r="Y50" s="304">
        <v>84643787.519999996</v>
      </c>
      <c r="Z50" s="199">
        <v>43707</v>
      </c>
      <c r="AA50" s="82" t="s">
        <v>1419</v>
      </c>
      <c r="AB50" s="323" t="s">
        <v>1396</v>
      </c>
      <c r="AC50" s="96" t="s">
        <v>1402</v>
      </c>
      <c r="AD50" s="167">
        <v>1</v>
      </c>
      <c r="AE50" s="167">
        <v>1</v>
      </c>
      <c r="AF50" s="165">
        <v>0.7</v>
      </c>
      <c r="AG50" s="81" t="s">
        <v>4021</v>
      </c>
      <c r="AH50" s="162"/>
      <c r="AI50" s="84"/>
      <c r="AJ50" s="81"/>
      <c r="AK50" s="83">
        <v>40</v>
      </c>
      <c r="AL50" s="83">
        <v>2020</v>
      </c>
      <c r="AM50" s="81"/>
      <c r="AN50" s="122"/>
    </row>
    <row r="51" spans="1:40" ht="66" x14ac:dyDescent="0.25">
      <c r="A51" s="83" t="s">
        <v>837</v>
      </c>
      <c r="B51" s="162" t="s">
        <v>1387</v>
      </c>
      <c r="C51" s="96" t="s">
        <v>748</v>
      </c>
      <c r="D51" s="96" t="s">
        <v>1375</v>
      </c>
      <c r="E51" s="81" t="s">
        <v>1426</v>
      </c>
      <c r="F51" s="83" t="s">
        <v>655</v>
      </c>
      <c r="G51" s="96" t="s">
        <v>3899</v>
      </c>
      <c r="H51" s="103">
        <v>28617404.399999999</v>
      </c>
      <c r="I51" s="96" t="s">
        <v>1377</v>
      </c>
      <c r="J51" s="96" t="s">
        <v>811</v>
      </c>
      <c r="K51" s="83" t="s">
        <v>4110</v>
      </c>
      <c r="L51" s="96"/>
      <c r="M51" s="84"/>
      <c r="N51" s="96"/>
      <c r="O51" s="162" t="s">
        <v>1427</v>
      </c>
      <c r="P51" s="83" t="s">
        <v>758</v>
      </c>
      <c r="Q51" s="83" t="s">
        <v>1428</v>
      </c>
      <c r="R51" s="83" t="s">
        <v>5</v>
      </c>
      <c r="S51" s="83" t="s">
        <v>24</v>
      </c>
      <c r="T51" s="83" t="s">
        <v>89</v>
      </c>
      <c r="U51" s="96" t="s">
        <v>1429</v>
      </c>
      <c r="V51" s="81"/>
      <c r="W51" s="81" t="s">
        <v>1430</v>
      </c>
      <c r="X51" s="81" t="s">
        <v>1431</v>
      </c>
      <c r="Y51" s="304">
        <v>28617404.399999999</v>
      </c>
      <c r="Z51" s="199">
        <v>43707</v>
      </c>
      <c r="AA51" s="82" t="s">
        <v>1419</v>
      </c>
      <c r="AB51" s="323" t="s">
        <v>1396</v>
      </c>
      <c r="AC51" s="96" t="s">
        <v>1432</v>
      </c>
      <c r="AD51" s="167">
        <v>1</v>
      </c>
      <c r="AE51" s="167">
        <v>1</v>
      </c>
      <c r="AF51" s="165">
        <v>0.8</v>
      </c>
      <c r="AG51" s="81" t="s">
        <v>4022</v>
      </c>
      <c r="AH51" s="162"/>
      <c r="AI51" s="84"/>
      <c r="AJ51" s="81"/>
      <c r="AK51" s="83">
        <v>20</v>
      </c>
      <c r="AL51" s="83">
        <v>2020</v>
      </c>
      <c r="AM51" s="81"/>
      <c r="AN51" s="122"/>
    </row>
    <row r="52" spans="1:40" ht="66" x14ac:dyDescent="0.25">
      <c r="A52" s="83" t="s">
        <v>837</v>
      </c>
      <c r="B52" s="162" t="s">
        <v>1387</v>
      </c>
      <c r="C52" s="96" t="s">
        <v>748</v>
      </c>
      <c r="D52" s="96" t="s">
        <v>1375</v>
      </c>
      <c r="E52" s="81" t="s">
        <v>1426</v>
      </c>
      <c r="F52" s="83" t="s">
        <v>655</v>
      </c>
      <c r="G52" s="96" t="s">
        <v>3899</v>
      </c>
      <c r="H52" s="103">
        <v>81885630.799999997</v>
      </c>
      <c r="I52" s="96" t="s">
        <v>1377</v>
      </c>
      <c r="J52" s="96" t="s">
        <v>811</v>
      </c>
      <c r="K52" s="83" t="s">
        <v>4078</v>
      </c>
      <c r="L52" s="96"/>
      <c r="M52" s="84"/>
      <c r="N52" s="96"/>
      <c r="O52" s="162" t="s">
        <v>1433</v>
      </c>
      <c r="P52" s="83" t="s">
        <v>1428</v>
      </c>
      <c r="Q52" s="83" t="s">
        <v>1434</v>
      </c>
      <c r="R52" s="83" t="s">
        <v>5</v>
      </c>
      <c r="S52" s="83" t="s">
        <v>24</v>
      </c>
      <c r="T52" s="83" t="s">
        <v>89</v>
      </c>
      <c r="U52" s="96" t="s">
        <v>1435</v>
      </c>
      <c r="V52" s="81"/>
      <c r="W52" s="81" t="s">
        <v>1436</v>
      </c>
      <c r="X52" s="81" t="s">
        <v>1437</v>
      </c>
      <c r="Y52" s="304">
        <v>81885630.799999997</v>
      </c>
      <c r="Z52" s="199">
        <v>43707</v>
      </c>
      <c r="AA52" s="82" t="s">
        <v>1419</v>
      </c>
      <c r="AB52" s="323" t="s">
        <v>1396</v>
      </c>
      <c r="AC52" s="96" t="s">
        <v>1438</v>
      </c>
      <c r="AD52" s="167">
        <v>1</v>
      </c>
      <c r="AE52" s="167">
        <v>1</v>
      </c>
      <c r="AF52" s="165">
        <v>0.8</v>
      </c>
      <c r="AG52" s="81" t="s">
        <v>4023</v>
      </c>
      <c r="AH52" s="162"/>
      <c r="AI52" s="84"/>
      <c r="AJ52" s="81"/>
      <c r="AK52" s="83">
        <v>30</v>
      </c>
      <c r="AL52" s="83">
        <v>2020</v>
      </c>
      <c r="AM52" s="81"/>
      <c r="AN52" s="122"/>
    </row>
    <row r="53" spans="1:40" ht="66" x14ac:dyDescent="0.25">
      <c r="A53" s="83" t="s">
        <v>837</v>
      </c>
      <c r="B53" s="162" t="s">
        <v>1387</v>
      </c>
      <c r="C53" s="96" t="s">
        <v>748</v>
      </c>
      <c r="D53" s="96" t="s">
        <v>1375</v>
      </c>
      <c r="E53" s="81" t="s">
        <v>1426</v>
      </c>
      <c r="F53" s="83" t="s">
        <v>655</v>
      </c>
      <c r="G53" s="96" t="s">
        <v>3899</v>
      </c>
      <c r="H53" s="103">
        <v>84397500</v>
      </c>
      <c r="I53" s="96" t="s">
        <v>1377</v>
      </c>
      <c r="J53" s="96" t="s">
        <v>811</v>
      </c>
      <c r="K53" s="83" t="s">
        <v>4111</v>
      </c>
      <c r="L53" s="96"/>
      <c r="M53" s="84"/>
      <c r="N53" s="96"/>
      <c r="O53" s="162" t="s">
        <v>1439</v>
      </c>
      <c r="P53" s="83" t="s">
        <v>1434</v>
      </c>
      <c r="Q53" s="83" t="s">
        <v>1440</v>
      </c>
      <c r="R53" s="83" t="s">
        <v>5</v>
      </c>
      <c r="S53" s="83" t="s">
        <v>24</v>
      </c>
      <c r="T53" s="83" t="s">
        <v>1441</v>
      </c>
      <c r="U53" s="96" t="s">
        <v>1442</v>
      </c>
      <c r="V53" s="81"/>
      <c r="W53" s="81" t="s">
        <v>1443</v>
      </c>
      <c r="X53" s="81" t="s">
        <v>1444</v>
      </c>
      <c r="Y53" s="304">
        <v>84397500</v>
      </c>
      <c r="Z53" s="199">
        <v>43707</v>
      </c>
      <c r="AA53" s="82" t="s">
        <v>1419</v>
      </c>
      <c r="AB53" s="323" t="s">
        <v>1396</v>
      </c>
      <c r="AC53" s="96" t="s">
        <v>1445</v>
      </c>
      <c r="AD53" s="167">
        <v>1</v>
      </c>
      <c r="AE53" s="167">
        <v>1</v>
      </c>
      <c r="AF53" s="165">
        <v>0.59</v>
      </c>
      <c r="AG53" s="81" t="s">
        <v>4023</v>
      </c>
      <c r="AH53" s="162"/>
      <c r="AI53" s="84"/>
      <c r="AJ53" s="81"/>
      <c r="AK53" s="83">
        <v>40</v>
      </c>
      <c r="AL53" s="83">
        <v>2020</v>
      </c>
      <c r="AM53" s="81"/>
      <c r="AN53" s="122"/>
    </row>
    <row r="54" spans="1:40" ht="66" x14ac:dyDescent="0.25">
      <c r="A54" s="83" t="s">
        <v>837</v>
      </c>
      <c r="B54" s="162" t="s">
        <v>1387</v>
      </c>
      <c r="C54" s="96" t="s">
        <v>748</v>
      </c>
      <c r="D54" s="96" t="s">
        <v>1375</v>
      </c>
      <c r="E54" s="81" t="s">
        <v>1426</v>
      </c>
      <c r="F54" s="83" t="s">
        <v>655</v>
      </c>
      <c r="G54" s="96" t="s">
        <v>3899</v>
      </c>
      <c r="H54" s="103">
        <v>84199740</v>
      </c>
      <c r="I54" s="96" t="s">
        <v>1377</v>
      </c>
      <c r="J54" s="96" t="s">
        <v>811</v>
      </c>
      <c r="K54" s="83" t="s">
        <v>4088</v>
      </c>
      <c r="L54" s="96"/>
      <c r="M54" s="84"/>
      <c r="N54" s="96"/>
      <c r="O54" s="162" t="s">
        <v>1446</v>
      </c>
      <c r="P54" s="83" t="s">
        <v>1440</v>
      </c>
      <c r="Q54" s="83" t="s">
        <v>1447</v>
      </c>
      <c r="R54" s="83" t="s">
        <v>5</v>
      </c>
      <c r="S54" s="83" t="s">
        <v>24</v>
      </c>
      <c r="T54" s="83" t="s">
        <v>90</v>
      </c>
      <c r="U54" s="96" t="s">
        <v>1448</v>
      </c>
      <c r="V54" s="81"/>
      <c r="W54" s="81" t="s">
        <v>1449</v>
      </c>
      <c r="X54" s="81" t="s">
        <v>1450</v>
      </c>
      <c r="Y54" s="304">
        <v>84199740</v>
      </c>
      <c r="Z54" s="199">
        <v>43707</v>
      </c>
      <c r="AA54" s="82" t="s">
        <v>1419</v>
      </c>
      <c r="AB54" s="323" t="s">
        <v>1396</v>
      </c>
      <c r="AC54" s="96" t="s">
        <v>1451</v>
      </c>
      <c r="AD54" s="167">
        <v>1</v>
      </c>
      <c r="AE54" s="167">
        <v>1</v>
      </c>
      <c r="AF54" s="165">
        <v>0.8</v>
      </c>
      <c r="AG54" s="81" t="s">
        <v>4023</v>
      </c>
      <c r="AH54" s="162"/>
      <c r="AI54" s="84"/>
      <c r="AJ54" s="81"/>
      <c r="AK54" s="83">
        <v>40</v>
      </c>
      <c r="AL54" s="83">
        <v>2020</v>
      </c>
      <c r="AM54" s="81"/>
      <c r="AN54" s="122"/>
    </row>
    <row r="55" spans="1:40" ht="66" x14ac:dyDescent="0.25">
      <c r="A55" s="83" t="s">
        <v>837</v>
      </c>
      <c r="B55" s="162" t="s">
        <v>1387</v>
      </c>
      <c r="C55" s="96" t="s">
        <v>748</v>
      </c>
      <c r="D55" s="96" t="s">
        <v>1375</v>
      </c>
      <c r="E55" s="81" t="s">
        <v>1452</v>
      </c>
      <c r="F55" s="83" t="s">
        <v>655</v>
      </c>
      <c r="G55" s="96" t="s">
        <v>3899</v>
      </c>
      <c r="H55" s="103">
        <v>57432617</v>
      </c>
      <c r="I55" s="96" t="s">
        <v>1377</v>
      </c>
      <c r="J55" s="96" t="s">
        <v>811</v>
      </c>
      <c r="K55" s="83" t="s">
        <v>4073</v>
      </c>
      <c r="L55" s="96"/>
      <c r="M55" s="84"/>
      <c r="N55" s="96"/>
      <c r="O55" s="162" t="s">
        <v>1453</v>
      </c>
      <c r="P55" s="83" t="s">
        <v>758</v>
      </c>
      <c r="Q55" s="83" t="s">
        <v>1454</v>
      </c>
      <c r="R55" s="83" t="s">
        <v>5</v>
      </c>
      <c r="S55" s="83" t="s">
        <v>24</v>
      </c>
      <c r="T55" s="83" t="s">
        <v>90</v>
      </c>
      <c r="U55" s="96" t="s">
        <v>90</v>
      </c>
      <c r="V55" s="81"/>
      <c r="W55" s="81" t="s">
        <v>1455</v>
      </c>
      <c r="X55" s="81" t="s">
        <v>1456</v>
      </c>
      <c r="Y55" s="304">
        <v>57432617</v>
      </c>
      <c r="Z55" s="199">
        <v>43707</v>
      </c>
      <c r="AA55" s="82" t="s">
        <v>1419</v>
      </c>
      <c r="AB55" s="323" t="s">
        <v>1396</v>
      </c>
      <c r="AC55" s="96" t="s">
        <v>1432</v>
      </c>
      <c r="AD55" s="167">
        <v>1</v>
      </c>
      <c r="AE55" s="167">
        <v>1</v>
      </c>
      <c r="AF55" s="165">
        <v>0.8</v>
      </c>
      <c r="AG55" s="81" t="s">
        <v>4024</v>
      </c>
      <c r="AH55" s="162"/>
      <c r="AI55" s="84"/>
      <c r="AJ55" s="81"/>
      <c r="AK55" s="83">
        <v>30</v>
      </c>
      <c r="AL55" s="83">
        <v>2020</v>
      </c>
      <c r="AM55" s="81"/>
      <c r="AN55" s="122"/>
    </row>
    <row r="56" spans="1:40" ht="181.5" x14ac:dyDescent="0.25">
      <c r="A56" s="96" t="s">
        <v>837</v>
      </c>
      <c r="B56" s="162" t="s">
        <v>837</v>
      </c>
      <c r="C56" s="96" t="s">
        <v>977</v>
      </c>
      <c r="D56" s="96" t="s">
        <v>3353</v>
      </c>
      <c r="E56" s="81" t="s">
        <v>1534</v>
      </c>
      <c r="F56" s="96" t="s">
        <v>655</v>
      </c>
      <c r="G56" s="96" t="s">
        <v>3899</v>
      </c>
      <c r="H56" s="109">
        <v>19936300</v>
      </c>
      <c r="I56" s="96" t="s">
        <v>1535</v>
      </c>
      <c r="J56" s="96" t="s">
        <v>1536</v>
      </c>
      <c r="K56" s="96" t="s">
        <v>4079</v>
      </c>
      <c r="L56" s="162" t="s">
        <v>1538</v>
      </c>
      <c r="M56" s="96"/>
      <c r="N56" s="96" t="s">
        <v>1539</v>
      </c>
      <c r="O56" s="162" t="s">
        <v>3384</v>
      </c>
      <c r="P56" s="96" t="s">
        <v>1540</v>
      </c>
      <c r="Q56" s="96" t="s">
        <v>1541</v>
      </c>
      <c r="R56" s="96" t="s">
        <v>4</v>
      </c>
      <c r="S56" s="96" t="s">
        <v>19</v>
      </c>
      <c r="T56" s="96" t="s">
        <v>126</v>
      </c>
      <c r="U56" s="81" t="s">
        <v>1542</v>
      </c>
      <c r="V56" s="81" t="s">
        <v>1543</v>
      </c>
      <c r="W56" s="192" t="s">
        <v>1544</v>
      </c>
      <c r="X56" s="192" t="s">
        <v>1545</v>
      </c>
      <c r="Y56" s="312">
        <v>19936300</v>
      </c>
      <c r="Z56" s="96">
        <v>2019</v>
      </c>
      <c r="AA56" s="194">
        <v>43943</v>
      </c>
      <c r="AB56" s="323" t="s">
        <v>1546</v>
      </c>
      <c r="AC56" s="192" t="s">
        <v>1547</v>
      </c>
      <c r="AD56" s="167" t="s">
        <v>1548</v>
      </c>
      <c r="AE56" s="167">
        <v>1</v>
      </c>
      <c r="AF56" s="167">
        <v>1</v>
      </c>
      <c r="AG56" s="96" t="s">
        <v>3876</v>
      </c>
      <c r="AH56" s="162" t="s">
        <v>1549</v>
      </c>
      <c r="AI56" s="84"/>
      <c r="AJ56" s="162" t="s">
        <v>1550</v>
      </c>
      <c r="AK56" s="96">
        <v>30</v>
      </c>
      <c r="AL56" s="96">
        <v>2020</v>
      </c>
      <c r="AM56" s="81"/>
      <c r="AN56" s="98"/>
    </row>
    <row r="57" spans="1:40" ht="181.5" x14ac:dyDescent="0.25">
      <c r="A57" s="96" t="s">
        <v>837</v>
      </c>
      <c r="B57" s="162" t="s">
        <v>837</v>
      </c>
      <c r="C57" s="96" t="s">
        <v>977</v>
      </c>
      <c r="D57" s="96" t="s">
        <v>3353</v>
      </c>
      <c r="E57" s="81" t="s">
        <v>1534</v>
      </c>
      <c r="F57" s="96" t="s">
        <v>655</v>
      </c>
      <c r="G57" s="96" t="s">
        <v>3899</v>
      </c>
      <c r="H57" s="109">
        <v>29463685.5</v>
      </c>
      <c r="I57" s="96" t="s">
        <v>1535</v>
      </c>
      <c r="J57" s="96" t="s">
        <v>1536</v>
      </c>
      <c r="K57" s="96" t="s">
        <v>4158</v>
      </c>
      <c r="L57" s="162" t="s">
        <v>1538</v>
      </c>
      <c r="M57" s="96"/>
      <c r="N57" s="96" t="s">
        <v>1539</v>
      </c>
      <c r="O57" s="162" t="s">
        <v>3385</v>
      </c>
      <c r="P57" s="96" t="s">
        <v>1552</v>
      </c>
      <c r="Q57" s="96" t="s">
        <v>1553</v>
      </c>
      <c r="R57" s="96" t="s">
        <v>4</v>
      </c>
      <c r="S57" s="96" t="s">
        <v>19</v>
      </c>
      <c r="T57" s="96" t="s">
        <v>1554</v>
      </c>
      <c r="U57" s="81" t="s">
        <v>1555</v>
      </c>
      <c r="V57" s="81" t="s">
        <v>1543</v>
      </c>
      <c r="W57" s="192" t="s">
        <v>1556</v>
      </c>
      <c r="X57" s="192" t="s">
        <v>1557</v>
      </c>
      <c r="Y57" s="312">
        <v>29463685.5</v>
      </c>
      <c r="Z57" s="83">
        <v>2019</v>
      </c>
      <c r="AA57" s="194">
        <v>43943</v>
      </c>
      <c r="AB57" s="323" t="s">
        <v>1546</v>
      </c>
      <c r="AC57" s="192" t="s">
        <v>1558</v>
      </c>
      <c r="AD57" s="167" t="s">
        <v>1548</v>
      </c>
      <c r="AE57" s="167">
        <v>1</v>
      </c>
      <c r="AF57" s="167">
        <v>1</v>
      </c>
      <c r="AG57" s="96" t="s">
        <v>3877</v>
      </c>
      <c r="AH57" s="162" t="s">
        <v>1559</v>
      </c>
      <c r="AI57" s="84"/>
      <c r="AJ57" s="162" t="s">
        <v>1550</v>
      </c>
      <c r="AK57" s="96">
        <v>30</v>
      </c>
      <c r="AL57" s="96">
        <v>2020</v>
      </c>
      <c r="AM57" s="81"/>
      <c r="AN57" s="98"/>
    </row>
    <row r="58" spans="1:40" ht="181.5" x14ac:dyDescent="0.25">
      <c r="A58" s="96" t="s">
        <v>837</v>
      </c>
      <c r="B58" s="162" t="s">
        <v>837</v>
      </c>
      <c r="C58" s="96" t="s">
        <v>977</v>
      </c>
      <c r="D58" s="96" t="s">
        <v>3353</v>
      </c>
      <c r="E58" s="81" t="s">
        <v>1560</v>
      </c>
      <c r="F58" s="96" t="s">
        <v>655</v>
      </c>
      <c r="G58" s="96" t="s">
        <v>3899</v>
      </c>
      <c r="H58" s="109">
        <v>112400000</v>
      </c>
      <c r="I58" s="96" t="s">
        <v>1535</v>
      </c>
      <c r="J58" s="96" t="s">
        <v>1561</v>
      </c>
      <c r="K58" s="96" t="s">
        <v>4080</v>
      </c>
      <c r="L58" s="162" t="s">
        <v>1538</v>
      </c>
      <c r="M58" s="96"/>
      <c r="N58" s="96" t="s">
        <v>1539</v>
      </c>
      <c r="O58" s="162" t="s">
        <v>3386</v>
      </c>
      <c r="P58" s="96" t="s">
        <v>1562</v>
      </c>
      <c r="Q58" s="96" t="s">
        <v>1563</v>
      </c>
      <c r="R58" s="191" t="s">
        <v>4</v>
      </c>
      <c r="S58" s="96" t="s">
        <v>19</v>
      </c>
      <c r="T58" s="96" t="s">
        <v>126</v>
      </c>
      <c r="U58" s="81" t="s">
        <v>1542</v>
      </c>
      <c r="V58" s="81" t="s">
        <v>1543</v>
      </c>
      <c r="W58" s="192" t="s">
        <v>1564</v>
      </c>
      <c r="X58" s="192" t="s">
        <v>1565</v>
      </c>
      <c r="Y58" s="312">
        <v>112400000</v>
      </c>
      <c r="Z58" s="83">
        <v>2019</v>
      </c>
      <c r="AA58" s="194">
        <v>43943</v>
      </c>
      <c r="AB58" s="323" t="s">
        <v>1546</v>
      </c>
      <c r="AC58" s="192" t="s">
        <v>1566</v>
      </c>
      <c r="AD58" s="167" t="s">
        <v>1548</v>
      </c>
      <c r="AE58" s="167">
        <v>1</v>
      </c>
      <c r="AF58" s="167">
        <v>1</v>
      </c>
      <c r="AG58" s="96" t="s">
        <v>3876</v>
      </c>
      <c r="AH58" s="162" t="s">
        <v>1549</v>
      </c>
      <c r="AI58" s="84"/>
      <c r="AJ58" s="162" t="s">
        <v>1567</v>
      </c>
      <c r="AK58" s="96">
        <v>20</v>
      </c>
      <c r="AL58" s="96">
        <v>2020</v>
      </c>
      <c r="AM58" s="81"/>
      <c r="AN58" s="98"/>
    </row>
    <row r="59" spans="1:40" ht="181.5" x14ac:dyDescent="0.25">
      <c r="A59" s="96" t="s">
        <v>837</v>
      </c>
      <c r="B59" s="162" t="s">
        <v>837</v>
      </c>
      <c r="C59" s="96" t="s">
        <v>977</v>
      </c>
      <c r="D59" s="96" t="s">
        <v>3353</v>
      </c>
      <c r="E59" s="81" t="s">
        <v>1560</v>
      </c>
      <c r="F59" s="96" t="s">
        <v>655</v>
      </c>
      <c r="G59" s="96" t="s">
        <v>3899</v>
      </c>
      <c r="H59" s="109">
        <v>132764940</v>
      </c>
      <c r="I59" s="96" t="s">
        <v>1535</v>
      </c>
      <c r="J59" s="96" t="s">
        <v>1561</v>
      </c>
      <c r="K59" s="96" t="s">
        <v>4081</v>
      </c>
      <c r="L59" s="162" t="s">
        <v>1538</v>
      </c>
      <c r="M59" s="96"/>
      <c r="N59" s="96" t="s">
        <v>1539</v>
      </c>
      <c r="O59" s="162" t="s">
        <v>3387</v>
      </c>
      <c r="P59" s="96" t="s">
        <v>1568</v>
      </c>
      <c r="Q59" s="96" t="s">
        <v>1569</v>
      </c>
      <c r="R59" s="191" t="s">
        <v>4</v>
      </c>
      <c r="S59" s="96" t="s">
        <v>19</v>
      </c>
      <c r="T59" s="96" t="s">
        <v>126</v>
      </c>
      <c r="U59" s="81" t="s">
        <v>1542</v>
      </c>
      <c r="V59" s="81" t="s">
        <v>1543</v>
      </c>
      <c r="W59" s="192" t="s">
        <v>1570</v>
      </c>
      <c r="X59" s="192" t="s">
        <v>1571</v>
      </c>
      <c r="Y59" s="312">
        <v>132764940</v>
      </c>
      <c r="Z59" s="83">
        <v>2019</v>
      </c>
      <c r="AA59" s="194">
        <v>43943</v>
      </c>
      <c r="AB59" s="323" t="s">
        <v>1546</v>
      </c>
      <c r="AC59" s="192" t="s">
        <v>1572</v>
      </c>
      <c r="AD59" s="167" t="s">
        <v>1548</v>
      </c>
      <c r="AE59" s="167">
        <v>1</v>
      </c>
      <c r="AF59" s="167">
        <v>1</v>
      </c>
      <c r="AG59" s="96" t="s">
        <v>3876</v>
      </c>
      <c r="AH59" s="162" t="s">
        <v>1573</v>
      </c>
      <c r="AI59" s="84"/>
      <c r="AJ59" s="162" t="s">
        <v>1567</v>
      </c>
      <c r="AK59" s="96">
        <v>20</v>
      </c>
      <c r="AL59" s="96">
        <v>2020</v>
      </c>
      <c r="AM59" s="81"/>
      <c r="AN59" s="98"/>
    </row>
    <row r="60" spans="1:40" ht="181.5" x14ac:dyDescent="0.25">
      <c r="A60" s="96" t="s">
        <v>837</v>
      </c>
      <c r="B60" s="162" t="s">
        <v>837</v>
      </c>
      <c r="C60" s="96" t="s">
        <v>977</v>
      </c>
      <c r="D60" s="96" t="s">
        <v>3353</v>
      </c>
      <c r="E60" s="81" t="s">
        <v>1560</v>
      </c>
      <c r="F60" s="96" t="s">
        <v>655</v>
      </c>
      <c r="G60" s="96" t="s">
        <v>3899</v>
      </c>
      <c r="H60" s="109">
        <v>272851320</v>
      </c>
      <c r="I60" s="96" t="s">
        <v>1535</v>
      </c>
      <c r="J60" s="96" t="s">
        <v>1561</v>
      </c>
      <c r="K60" s="96" t="s">
        <v>4082</v>
      </c>
      <c r="L60" s="162" t="s">
        <v>1538</v>
      </c>
      <c r="M60" s="96"/>
      <c r="N60" s="96" t="s">
        <v>1539</v>
      </c>
      <c r="O60" s="162" t="s">
        <v>3388</v>
      </c>
      <c r="P60" s="96" t="s">
        <v>3672</v>
      </c>
      <c r="Q60" s="96" t="s">
        <v>1553</v>
      </c>
      <c r="R60" s="191" t="s">
        <v>4</v>
      </c>
      <c r="S60" s="96" t="s">
        <v>19</v>
      </c>
      <c r="T60" s="96" t="s">
        <v>126</v>
      </c>
      <c r="U60" s="81" t="s">
        <v>1574</v>
      </c>
      <c r="V60" s="81" t="s">
        <v>1575</v>
      </c>
      <c r="W60" s="192" t="s">
        <v>1576</v>
      </c>
      <c r="X60" s="192" t="s">
        <v>1577</v>
      </c>
      <c r="Y60" s="312">
        <v>272851320</v>
      </c>
      <c r="Z60" s="83">
        <v>2019</v>
      </c>
      <c r="AA60" s="194">
        <v>43943</v>
      </c>
      <c r="AB60" s="323" t="s">
        <v>1546</v>
      </c>
      <c r="AC60" s="192" t="s">
        <v>1578</v>
      </c>
      <c r="AD60" s="167" t="s">
        <v>1548</v>
      </c>
      <c r="AE60" s="167">
        <v>1</v>
      </c>
      <c r="AF60" s="167">
        <v>1</v>
      </c>
      <c r="AG60" s="96" t="s">
        <v>1549</v>
      </c>
      <c r="AH60" s="162"/>
      <c r="AI60" s="84"/>
      <c r="AJ60" s="162" t="s">
        <v>1567</v>
      </c>
      <c r="AK60" s="96">
        <v>20</v>
      </c>
      <c r="AL60" s="96">
        <v>2020</v>
      </c>
      <c r="AM60" s="81"/>
      <c r="AN60" s="98"/>
    </row>
    <row r="61" spans="1:40" ht="264" x14ac:dyDescent="0.25">
      <c r="A61" s="96" t="s">
        <v>837</v>
      </c>
      <c r="B61" s="162" t="s">
        <v>837</v>
      </c>
      <c r="C61" s="96" t="s">
        <v>977</v>
      </c>
      <c r="D61" s="96" t="s">
        <v>3353</v>
      </c>
      <c r="E61" s="81" t="s">
        <v>1579</v>
      </c>
      <c r="F61" s="96" t="s">
        <v>655</v>
      </c>
      <c r="G61" s="96" t="s">
        <v>3899</v>
      </c>
      <c r="H61" s="109">
        <v>258890697.59999999</v>
      </c>
      <c r="I61" s="96" t="s">
        <v>1535</v>
      </c>
      <c r="J61" s="96" t="s">
        <v>1561</v>
      </c>
      <c r="K61" s="96" t="s">
        <v>4083</v>
      </c>
      <c r="L61" s="162" t="s">
        <v>1538</v>
      </c>
      <c r="M61" s="96"/>
      <c r="N61" s="96" t="s">
        <v>1539</v>
      </c>
      <c r="O61" s="162" t="s">
        <v>3389</v>
      </c>
      <c r="P61" s="96" t="s">
        <v>1580</v>
      </c>
      <c r="Q61" s="96" t="s">
        <v>1581</v>
      </c>
      <c r="R61" s="191" t="s">
        <v>4</v>
      </c>
      <c r="S61" s="96" t="s">
        <v>19</v>
      </c>
      <c r="T61" s="96" t="s">
        <v>1582</v>
      </c>
      <c r="U61" s="81" t="s">
        <v>1583</v>
      </c>
      <c r="V61" s="81" t="s">
        <v>1584</v>
      </c>
      <c r="W61" s="192" t="s">
        <v>1585</v>
      </c>
      <c r="X61" s="192" t="s">
        <v>1586</v>
      </c>
      <c r="Y61" s="312">
        <v>258890697.59999999</v>
      </c>
      <c r="Z61" s="292">
        <v>2019</v>
      </c>
      <c r="AA61" s="194">
        <v>43943</v>
      </c>
      <c r="AB61" s="323" t="s">
        <v>1546</v>
      </c>
      <c r="AC61" s="192" t="s">
        <v>1587</v>
      </c>
      <c r="AD61" s="167" t="s">
        <v>1548</v>
      </c>
      <c r="AE61" s="167">
        <v>1</v>
      </c>
      <c r="AF61" s="167">
        <v>1</v>
      </c>
      <c r="AG61" s="96" t="s">
        <v>1588</v>
      </c>
      <c r="AH61" s="162"/>
      <c r="AI61" s="84"/>
      <c r="AJ61" s="162" t="s">
        <v>1589</v>
      </c>
      <c r="AK61" s="96">
        <v>50</v>
      </c>
      <c r="AL61" s="96">
        <v>2020</v>
      </c>
      <c r="AM61" s="81"/>
      <c r="AN61" s="423"/>
    </row>
    <row r="62" spans="1:40" ht="99" x14ac:dyDescent="0.25">
      <c r="A62" s="96">
        <v>318</v>
      </c>
      <c r="B62" s="96" t="s">
        <v>2925</v>
      </c>
      <c r="C62" s="96" t="s">
        <v>977</v>
      </c>
      <c r="D62" s="96" t="s">
        <v>956</v>
      </c>
      <c r="E62" s="81" t="s">
        <v>1607</v>
      </c>
      <c r="F62" s="96" t="s">
        <v>655</v>
      </c>
      <c r="G62" s="96" t="s">
        <v>3899</v>
      </c>
      <c r="H62" s="109">
        <v>81240161.629999995</v>
      </c>
      <c r="I62" s="96" t="s">
        <v>1608</v>
      </c>
      <c r="J62" s="96" t="s">
        <v>1609</v>
      </c>
      <c r="K62" s="96" t="s">
        <v>1610</v>
      </c>
      <c r="L62" s="84"/>
      <c r="M62" s="84"/>
      <c r="N62" s="96" t="s">
        <v>1611</v>
      </c>
      <c r="O62" s="162" t="s">
        <v>1612</v>
      </c>
      <c r="P62" s="96" t="s">
        <v>1613</v>
      </c>
      <c r="Q62" s="96" t="s">
        <v>1613</v>
      </c>
      <c r="R62" s="191" t="s">
        <v>4</v>
      </c>
      <c r="S62" s="96" t="s">
        <v>19</v>
      </c>
      <c r="T62" s="96" t="s">
        <v>122</v>
      </c>
      <c r="U62" s="81" t="s">
        <v>1614</v>
      </c>
      <c r="V62" s="81" t="s">
        <v>1615</v>
      </c>
      <c r="W62" s="192" t="s">
        <v>1616</v>
      </c>
      <c r="X62" s="192" t="s">
        <v>1617</v>
      </c>
      <c r="Y62" s="312">
        <v>81240161.629999995</v>
      </c>
      <c r="Z62" s="292">
        <v>2019</v>
      </c>
      <c r="AA62" s="252">
        <v>43935</v>
      </c>
      <c r="AB62" s="323" t="s">
        <v>1464</v>
      </c>
      <c r="AC62" s="192" t="s">
        <v>1618</v>
      </c>
      <c r="AD62" s="253">
        <v>1</v>
      </c>
      <c r="AE62" s="253">
        <v>1</v>
      </c>
      <c r="AF62" s="253" t="s">
        <v>831</v>
      </c>
      <c r="AG62" s="192" t="s">
        <v>1619</v>
      </c>
      <c r="AH62" s="361" t="s">
        <v>1619</v>
      </c>
      <c r="AI62" s="84"/>
      <c r="AJ62" s="162" t="s">
        <v>1620</v>
      </c>
      <c r="AK62" s="96">
        <v>20</v>
      </c>
      <c r="AL62" s="96">
        <v>2019</v>
      </c>
      <c r="AM62" s="81"/>
      <c r="AN62" s="98"/>
    </row>
    <row r="63" spans="1:40" ht="280.5" x14ac:dyDescent="0.25">
      <c r="A63" s="96" t="s">
        <v>756</v>
      </c>
      <c r="B63" s="96" t="s">
        <v>1590</v>
      </c>
      <c r="C63" s="96" t="s">
        <v>977</v>
      </c>
      <c r="D63" s="96" t="s">
        <v>956</v>
      </c>
      <c r="E63" s="81" t="s">
        <v>1621</v>
      </c>
      <c r="F63" s="96" t="s">
        <v>655</v>
      </c>
      <c r="G63" s="96" t="s">
        <v>3899</v>
      </c>
      <c r="H63" s="109">
        <v>1887401695.2</v>
      </c>
      <c r="I63" s="96" t="s">
        <v>1592</v>
      </c>
      <c r="J63" s="96" t="s">
        <v>1195</v>
      </c>
      <c r="K63" s="96" t="s">
        <v>4112</v>
      </c>
      <c r="L63" s="84" t="s">
        <v>1195</v>
      </c>
      <c r="M63" s="84"/>
      <c r="N63" s="96" t="s">
        <v>1593</v>
      </c>
      <c r="O63" s="162"/>
      <c r="P63" s="96"/>
      <c r="Q63" s="96"/>
      <c r="R63" s="191" t="s">
        <v>4</v>
      </c>
      <c r="S63" s="96" t="s">
        <v>19</v>
      </c>
      <c r="T63" s="96" t="s">
        <v>1596</v>
      </c>
      <c r="U63" s="81" t="s">
        <v>1597</v>
      </c>
      <c r="V63" s="81" t="s">
        <v>1598</v>
      </c>
      <c r="W63" s="192" t="s">
        <v>1623</v>
      </c>
      <c r="X63" s="192" t="s">
        <v>1621</v>
      </c>
      <c r="Y63" s="312">
        <v>1887401695.2</v>
      </c>
      <c r="Z63" s="292">
        <v>2019</v>
      </c>
      <c r="AA63" s="252">
        <v>43931</v>
      </c>
      <c r="AB63" s="323"/>
      <c r="AC63" s="192" t="s">
        <v>1624</v>
      </c>
      <c r="AD63" s="253">
        <v>1</v>
      </c>
      <c r="AE63" s="253">
        <v>1</v>
      </c>
      <c r="AF63" s="253"/>
      <c r="AG63" s="192" t="s">
        <v>3913</v>
      </c>
      <c r="AH63" s="361" t="s">
        <v>3914</v>
      </c>
      <c r="AI63" s="84"/>
      <c r="AJ63" s="162" t="s">
        <v>1625</v>
      </c>
      <c r="AK63" s="96">
        <v>30</v>
      </c>
      <c r="AL63" s="96">
        <v>2019</v>
      </c>
      <c r="AM63" s="81"/>
      <c r="AN63" s="98"/>
    </row>
    <row r="64" spans="1:40" ht="115.5" x14ac:dyDescent="0.25">
      <c r="A64" s="96" t="s">
        <v>3373</v>
      </c>
      <c r="B64" s="96" t="s">
        <v>1606</v>
      </c>
      <c r="C64" s="96" t="s">
        <v>977</v>
      </c>
      <c r="D64" s="96" t="s">
        <v>956</v>
      </c>
      <c r="E64" s="81" t="s">
        <v>1626</v>
      </c>
      <c r="F64" s="96" t="s">
        <v>655</v>
      </c>
      <c r="G64" s="96" t="s">
        <v>163</v>
      </c>
      <c r="H64" s="109">
        <v>973148160</v>
      </c>
      <c r="I64" s="96" t="s">
        <v>1592</v>
      </c>
      <c r="J64" s="96" t="s">
        <v>1195</v>
      </c>
      <c r="K64" s="96" t="s">
        <v>4084</v>
      </c>
      <c r="L64" s="84" t="s">
        <v>1195</v>
      </c>
      <c r="M64" s="84"/>
      <c r="N64" s="96" t="s">
        <v>1593</v>
      </c>
      <c r="O64" s="162"/>
      <c r="P64" s="96"/>
      <c r="Q64" s="96"/>
      <c r="R64" s="191" t="s">
        <v>4</v>
      </c>
      <c r="S64" s="96" t="s">
        <v>19</v>
      </c>
      <c r="T64" s="96" t="s">
        <v>1596</v>
      </c>
      <c r="U64" s="81" t="s">
        <v>1597</v>
      </c>
      <c r="V64" s="81" t="s">
        <v>1598</v>
      </c>
      <c r="W64" s="192" t="s">
        <v>1628</v>
      </c>
      <c r="X64" s="192" t="s">
        <v>1626</v>
      </c>
      <c r="Y64" s="312">
        <v>973148160</v>
      </c>
      <c r="Z64" s="292">
        <v>2019</v>
      </c>
      <c r="AA64" s="252">
        <v>43927</v>
      </c>
      <c r="AB64" s="323"/>
      <c r="AC64" s="192" t="s">
        <v>1624</v>
      </c>
      <c r="AD64" s="253">
        <v>1</v>
      </c>
      <c r="AE64" s="253">
        <v>1</v>
      </c>
      <c r="AF64" s="253">
        <v>0.2361</v>
      </c>
      <c r="AG64" s="192" t="s">
        <v>3876</v>
      </c>
      <c r="AH64" s="361" t="s">
        <v>4002</v>
      </c>
      <c r="AI64" s="84"/>
      <c r="AJ64" s="162" t="s">
        <v>1629</v>
      </c>
      <c r="AK64" s="96">
        <v>20</v>
      </c>
      <c r="AL64" s="96">
        <v>2019</v>
      </c>
      <c r="AM64" s="81"/>
      <c r="AN64" s="98"/>
    </row>
    <row r="65" spans="1:40" ht="409.5" x14ac:dyDescent="0.25">
      <c r="A65" s="83">
        <v>308</v>
      </c>
      <c r="B65" s="162">
        <v>308</v>
      </c>
      <c r="C65" s="96" t="s">
        <v>977</v>
      </c>
      <c r="D65" s="96" t="s">
        <v>1635</v>
      </c>
      <c r="E65" s="96" t="s">
        <v>1636</v>
      </c>
      <c r="F65" s="83" t="s">
        <v>292</v>
      </c>
      <c r="G65" s="96"/>
      <c r="H65" s="139">
        <v>88950</v>
      </c>
      <c r="I65" s="96" t="s">
        <v>1637</v>
      </c>
      <c r="J65" s="83"/>
      <c r="K65" s="331" t="s">
        <v>3825</v>
      </c>
      <c r="L65" s="84"/>
      <c r="M65" s="332">
        <v>9.1</v>
      </c>
      <c r="N65" s="331" t="s">
        <v>3826</v>
      </c>
      <c r="O65" s="173"/>
      <c r="P65" s="83"/>
      <c r="Q65" s="83"/>
      <c r="R65" s="332" t="s">
        <v>3827</v>
      </c>
      <c r="S65" s="332" t="s">
        <v>3827</v>
      </c>
      <c r="T65" s="332" t="s">
        <v>3827</v>
      </c>
      <c r="U65" s="332" t="s">
        <v>3827</v>
      </c>
      <c r="V65" s="331" t="s">
        <v>3828</v>
      </c>
      <c r="W65" s="333" t="s">
        <v>1638</v>
      </c>
      <c r="X65" s="333" t="s">
        <v>1636</v>
      </c>
      <c r="Y65" s="334">
        <v>88950000</v>
      </c>
      <c r="Z65" s="335">
        <v>43774</v>
      </c>
      <c r="AA65" s="336">
        <v>43858</v>
      </c>
      <c r="AB65" s="337" t="s">
        <v>1639</v>
      </c>
      <c r="AC65" s="333" t="s">
        <v>1640</v>
      </c>
      <c r="AD65" s="167">
        <v>1</v>
      </c>
      <c r="AE65" s="165">
        <v>1</v>
      </c>
      <c r="AF65" s="165">
        <v>1</v>
      </c>
      <c r="AG65" s="165">
        <v>1</v>
      </c>
      <c r="AH65" s="330" t="s">
        <v>3829</v>
      </c>
      <c r="AI65" s="84"/>
      <c r="AJ65" s="331" t="s">
        <v>3830</v>
      </c>
      <c r="AK65" s="84"/>
      <c r="AL65" s="84"/>
      <c r="AM65" s="81"/>
      <c r="AN65" s="98"/>
    </row>
    <row r="66" spans="1:40" ht="99" x14ac:dyDescent="0.25">
      <c r="A66" s="83">
        <v>387</v>
      </c>
      <c r="B66" s="162" t="s">
        <v>1641</v>
      </c>
      <c r="C66" s="96" t="s">
        <v>292</v>
      </c>
      <c r="D66" s="96" t="s">
        <v>1642</v>
      </c>
      <c r="E66" s="81" t="s">
        <v>1643</v>
      </c>
      <c r="F66" s="83" t="s">
        <v>292</v>
      </c>
      <c r="G66" s="96" t="s">
        <v>3899</v>
      </c>
      <c r="H66" s="139">
        <v>1197960600</v>
      </c>
      <c r="I66" s="96" t="s">
        <v>1644</v>
      </c>
      <c r="J66" s="96" t="s">
        <v>1645</v>
      </c>
      <c r="K66" s="96" t="s">
        <v>4085</v>
      </c>
      <c r="L66" s="81" t="s">
        <v>1647</v>
      </c>
      <c r="M66" s="81" t="s">
        <v>959</v>
      </c>
      <c r="N66" s="84" t="s">
        <v>1645</v>
      </c>
      <c r="O66" s="162" t="s">
        <v>3390</v>
      </c>
      <c r="P66" s="343">
        <v>24</v>
      </c>
      <c r="Q66" s="343">
        <v>100</v>
      </c>
      <c r="R66" s="83" t="s">
        <v>302</v>
      </c>
      <c r="S66" s="96" t="s">
        <v>14</v>
      </c>
      <c r="T66" s="83" t="s">
        <v>945</v>
      </c>
      <c r="U66" s="81" t="s">
        <v>1657</v>
      </c>
      <c r="V66" s="81" t="s">
        <v>1658</v>
      </c>
      <c r="W66" s="81" t="s">
        <v>1659</v>
      </c>
      <c r="X66" s="81" t="s">
        <v>1660</v>
      </c>
      <c r="Y66" s="309" t="s">
        <v>1661</v>
      </c>
      <c r="Z66" s="344">
        <v>43788</v>
      </c>
      <c r="AA66" s="82">
        <v>44054</v>
      </c>
      <c r="AB66" s="323" t="s">
        <v>1464</v>
      </c>
      <c r="AC66" s="96" t="s">
        <v>1662</v>
      </c>
      <c r="AD66" s="167">
        <v>1</v>
      </c>
      <c r="AE66" s="165">
        <v>1</v>
      </c>
      <c r="AF66" s="165">
        <v>0.5</v>
      </c>
      <c r="AG66" s="81" t="s">
        <v>3776</v>
      </c>
      <c r="AH66" s="162" t="s">
        <v>3695</v>
      </c>
      <c r="AI66" s="84"/>
      <c r="AJ66" s="81" t="s">
        <v>1663</v>
      </c>
      <c r="AK66" s="84">
        <v>30</v>
      </c>
      <c r="AL66" s="84">
        <v>2020</v>
      </c>
      <c r="AM66" s="81" t="s">
        <v>3700</v>
      </c>
      <c r="AN66" s="98"/>
    </row>
    <row r="67" spans="1:40" ht="409.5" x14ac:dyDescent="0.25">
      <c r="A67" s="200">
        <v>387</v>
      </c>
      <c r="B67" s="162" t="s">
        <v>1641</v>
      </c>
      <c r="C67" s="96" t="s">
        <v>292</v>
      </c>
      <c r="D67" s="96" t="s">
        <v>1642</v>
      </c>
      <c r="E67" s="185" t="s">
        <v>1643</v>
      </c>
      <c r="F67" s="83" t="s">
        <v>292</v>
      </c>
      <c r="G67" s="96" t="s">
        <v>3899</v>
      </c>
      <c r="H67" s="116">
        <v>1197960600</v>
      </c>
      <c r="I67" s="201" t="s">
        <v>1644</v>
      </c>
      <c r="J67" s="201" t="s">
        <v>1645</v>
      </c>
      <c r="K67" s="201" t="s">
        <v>4110</v>
      </c>
      <c r="L67" s="185" t="s">
        <v>1647</v>
      </c>
      <c r="M67" s="81" t="s">
        <v>959</v>
      </c>
      <c r="N67" s="185" t="s">
        <v>1645</v>
      </c>
      <c r="O67" s="181" t="s">
        <v>3393</v>
      </c>
      <c r="P67" s="96">
        <v>41</v>
      </c>
      <c r="Q67" s="96">
        <v>128</v>
      </c>
      <c r="R67" s="83" t="s">
        <v>302</v>
      </c>
      <c r="S67" s="83" t="s">
        <v>14</v>
      </c>
      <c r="T67" s="96" t="s">
        <v>1684</v>
      </c>
      <c r="U67" s="81" t="s">
        <v>1685</v>
      </c>
      <c r="V67" s="81" t="s">
        <v>1686</v>
      </c>
      <c r="W67" s="81" t="s">
        <v>1687</v>
      </c>
      <c r="X67" s="81" t="s">
        <v>1688</v>
      </c>
      <c r="Y67" s="309" t="s">
        <v>1689</v>
      </c>
      <c r="Z67" s="182">
        <v>43788</v>
      </c>
      <c r="AA67" s="202">
        <v>44022</v>
      </c>
      <c r="AB67" s="325" t="s">
        <v>1653</v>
      </c>
      <c r="AC67" s="182" t="s">
        <v>1690</v>
      </c>
      <c r="AD67" s="167">
        <v>1</v>
      </c>
      <c r="AE67" s="165">
        <v>1</v>
      </c>
      <c r="AF67" s="165">
        <v>0.79</v>
      </c>
      <c r="AG67" s="81" t="s">
        <v>3840</v>
      </c>
      <c r="AH67" s="181" t="s">
        <v>3697</v>
      </c>
      <c r="AI67" s="181"/>
      <c r="AJ67" s="185" t="s">
        <v>1676</v>
      </c>
      <c r="AK67" s="83">
        <v>50</v>
      </c>
      <c r="AL67" s="83">
        <v>2020</v>
      </c>
      <c r="AM67" s="96" t="s">
        <v>3703</v>
      </c>
      <c r="AN67" s="98"/>
    </row>
    <row r="68" spans="1:40" ht="409.5" x14ac:dyDescent="0.25">
      <c r="A68" s="200" t="s">
        <v>837</v>
      </c>
      <c r="B68" s="162" t="s">
        <v>1707</v>
      </c>
      <c r="C68" s="96" t="s">
        <v>748</v>
      </c>
      <c r="D68" s="96" t="s">
        <v>1692</v>
      </c>
      <c r="E68" s="185" t="s">
        <v>1708</v>
      </c>
      <c r="F68" s="83" t="s">
        <v>655</v>
      </c>
      <c r="G68" s="96" t="s">
        <v>3899</v>
      </c>
      <c r="H68" s="116">
        <v>568647900</v>
      </c>
      <c r="I68" s="201" t="s">
        <v>1694</v>
      </c>
      <c r="J68" s="201" t="s">
        <v>1709</v>
      </c>
      <c r="K68" s="201" t="s">
        <v>4086</v>
      </c>
      <c r="L68" s="185" t="s">
        <v>1711</v>
      </c>
      <c r="M68" s="81" t="s">
        <v>959</v>
      </c>
      <c r="N68" s="185" t="s">
        <v>1712</v>
      </c>
      <c r="O68" s="181" t="s">
        <v>3396</v>
      </c>
      <c r="P68" s="96" t="s">
        <v>1713</v>
      </c>
      <c r="Q68" s="96" t="s">
        <v>1714</v>
      </c>
      <c r="R68" s="83" t="s">
        <v>1700</v>
      </c>
      <c r="S68" s="83" t="s">
        <v>25</v>
      </c>
      <c r="T68" s="96" t="s">
        <v>116</v>
      </c>
      <c r="U68" s="81" t="s">
        <v>116</v>
      </c>
      <c r="V68" s="81" t="s">
        <v>1722</v>
      </c>
      <c r="W68" s="81" t="s">
        <v>1723</v>
      </c>
      <c r="X68" s="81" t="s">
        <v>1724</v>
      </c>
      <c r="Y68" s="309">
        <v>91909981.079999998</v>
      </c>
      <c r="Z68" s="182">
        <v>43769</v>
      </c>
      <c r="AA68" s="202">
        <v>44040</v>
      </c>
      <c r="AB68" s="325" t="s">
        <v>1719</v>
      </c>
      <c r="AC68" s="182" t="s">
        <v>1725</v>
      </c>
      <c r="AD68" s="167">
        <v>0.86</v>
      </c>
      <c r="AE68" s="165">
        <v>1</v>
      </c>
      <c r="AF68" s="165">
        <v>0.99990000000000001</v>
      </c>
      <c r="AG68" s="81"/>
      <c r="AH68" s="181" t="s">
        <v>3346</v>
      </c>
      <c r="AI68" s="181"/>
      <c r="AJ68" s="185" t="s">
        <v>1727</v>
      </c>
      <c r="AK68" s="83">
        <v>5</v>
      </c>
      <c r="AL68" s="83">
        <v>2020</v>
      </c>
      <c r="AM68" s="96" t="s">
        <v>1726</v>
      </c>
      <c r="AN68" s="98"/>
    </row>
    <row r="69" spans="1:40" ht="231" x14ac:dyDescent="0.25">
      <c r="A69" s="200" t="s">
        <v>837</v>
      </c>
      <c r="B69" s="162" t="s">
        <v>1707</v>
      </c>
      <c r="C69" s="96" t="s">
        <v>748</v>
      </c>
      <c r="D69" s="96" t="s">
        <v>1692</v>
      </c>
      <c r="E69" s="185" t="s">
        <v>1708</v>
      </c>
      <c r="F69" s="83" t="s">
        <v>655</v>
      </c>
      <c r="G69" s="96" t="s">
        <v>3899</v>
      </c>
      <c r="H69" s="116">
        <v>568647900</v>
      </c>
      <c r="I69" s="201" t="s">
        <v>1694</v>
      </c>
      <c r="J69" s="201" t="s">
        <v>1709</v>
      </c>
      <c r="K69" s="201" t="s">
        <v>4086</v>
      </c>
      <c r="L69" s="185" t="s">
        <v>1711</v>
      </c>
      <c r="M69" s="81" t="s">
        <v>959</v>
      </c>
      <c r="N69" s="185" t="s">
        <v>1712</v>
      </c>
      <c r="O69" s="181" t="s">
        <v>3397</v>
      </c>
      <c r="P69" s="96" t="s">
        <v>1713</v>
      </c>
      <c r="Q69" s="96" t="s">
        <v>1728</v>
      </c>
      <c r="R69" s="83" t="s">
        <v>1700</v>
      </c>
      <c r="S69" s="83" t="s">
        <v>25</v>
      </c>
      <c r="T69" s="96" t="s">
        <v>116</v>
      </c>
      <c r="U69" s="81" t="s">
        <v>1729</v>
      </c>
      <c r="V69" s="81" t="s">
        <v>1722</v>
      </c>
      <c r="W69" s="81" t="s">
        <v>1730</v>
      </c>
      <c r="X69" s="81" t="s">
        <v>1731</v>
      </c>
      <c r="Y69" s="309">
        <v>194294472</v>
      </c>
      <c r="Z69" s="182">
        <v>43769</v>
      </c>
      <c r="AA69" s="199">
        <v>44040</v>
      </c>
      <c r="AB69" s="325" t="s">
        <v>1719</v>
      </c>
      <c r="AC69" s="182" t="s">
        <v>1725</v>
      </c>
      <c r="AD69" s="167">
        <v>0.86</v>
      </c>
      <c r="AE69" s="165">
        <v>1</v>
      </c>
      <c r="AF69" s="165">
        <v>1</v>
      </c>
      <c r="AG69" s="81"/>
      <c r="AH69" s="181" t="s">
        <v>3347</v>
      </c>
      <c r="AI69" s="84"/>
      <c r="AJ69" s="185" t="s">
        <v>1732</v>
      </c>
      <c r="AK69" s="83">
        <v>10</v>
      </c>
      <c r="AL69" s="83">
        <v>2020</v>
      </c>
      <c r="AM69" s="96"/>
      <c r="AN69" s="98"/>
    </row>
    <row r="70" spans="1:40" ht="346.5" x14ac:dyDescent="0.25">
      <c r="A70" s="200" t="s">
        <v>1776</v>
      </c>
      <c r="B70" s="162" t="s">
        <v>1747</v>
      </c>
      <c r="C70" s="96" t="s">
        <v>748</v>
      </c>
      <c r="D70" s="96" t="s">
        <v>1692</v>
      </c>
      <c r="E70" s="181" t="s">
        <v>1748</v>
      </c>
      <c r="F70" s="83" t="s">
        <v>655</v>
      </c>
      <c r="G70" s="96" t="s">
        <v>3899</v>
      </c>
      <c r="H70" s="116"/>
      <c r="I70" s="201" t="s">
        <v>1694</v>
      </c>
      <c r="J70" s="96" t="s">
        <v>1749</v>
      </c>
      <c r="K70" s="96" t="s">
        <v>1750</v>
      </c>
      <c r="L70" s="81" t="s">
        <v>1751</v>
      </c>
      <c r="M70" s="81" t="s">
        <v>959</v>
      </c>
      <c r="N70" s="81" t="s">
        <v>1752</v>
      </c>
      <c r="O70" s="181" t="s">
        <v>1531</v>
      </c>
      <c r="P70" s="83"/>
      <c r="Q70" s="83"/>
      <c r="R70" s="83" t="s">
        <v>1700</v>
      </c>
      <c r="S70" s="83" t="s">
        <v>25</v>
      </c>
      <c r="T70" s="83" t="s">
        <v>115</v>
      </c>
      <c r="U70" s="81" t="s">
        <v>115</v>
      </c>
      <c r="V70" s="81" t="s">
        <v>1753</v>
      </c>
      <c r="W70" s="81" t="s">
        <v>1754</v>
      </c>
      <c r="X70" s="81" t="s">
        <v>1755</v>
      </c>
      <c r="Y70" s="309">
        <v>71980800</v>
      </c>
      <c r="Z70" s="96"/>
      <c r="AA70" s="82">
        <v>43605</v>
      </c>
      <c r="AB70" s="325" t="s">
        <v>1756</v>
      </c>
      <c r="AC70" s="96" t="s">
        <v>1757</v>
      </c>
      <c r="AD70" s="167">
        <v>1</v>
      </c>
      <c r="AE70" s="165">
        <v>1</v>
      </c>
      <c r="AF70" s="165">
        <v>1</v>
      </c>
      <c r="AG70" s="181"/>
      <c r="AH70" s="181" t="s">
        <v>1758</v>
      </c>
      <c r="AI70" s="84"/>
      <c r="AJ70" s="185" t="s">
        <v>1759</v>
      </c>
      <c r="AK70" s="83">
        <v>5</v>
      </c>
      <c r="AL70" s="83">
        <v>2019</v>
      </c>
      <c r="AM70" s="96" t="s">
        <v>1758</v>
      </c>
      <c r="AN70" s="98"/>
    </row>
    <row r="71" spans="1:40" ht="363" x14ac:dyDescent="0.25">
      <c r="A71" s="200"/>
      <c r="B71" s="162" t="s">
        <v>1760</v>
      </c>
      <c r="C71" s="96" t="s">
        <v>748</v>
      </c>
      <c r="D71" s="96" t="s">
        <v>1692</v>
      </c>
      <c r="E71" s="181" t="s">
        <v>1761</v>
      </c>
      <c r="F71" s="83" t="s">
        <v>655</v>
      </c>
      <c r="G71" s="96" t="s">
        <v>1762</v>
      </c>
      <c r="H71" s="116">
        <v>2214281.5</v>
      </c>
      <c r="I71" s="201" t="s">
        <v>1694</v>
      </c>
      <c r="J71" s="96" t="s">
        <v>1749</v>
      </c>
      <c r="K71" s="96" t="s">
        <v>1763</v>
      </c>
      <c r="L71" s="81" t="s">
        <v>1751</v>
      </c>
      <c r="M71" s="81" t="s">
        <v>959</v>
      </c>
      <c r="N71" s="81" t="s">
        <v>1752</v>
      </c>
      <c r="O71" s="181" t="s">
        <v>1531</v>
      </c>
      <c r="P71" s="83" t="s">
        <v>1764</v>
      </c>
      <c r="Q71" s="83" t="s">
        <v>1764</v>
      </c>
      <c r="R71" s="83" t="s">
        <v>1700</v>
      </c>
      <c r="S71" s="83" t="s">
        <v>25</v>
      </c>
      <c r="T71" s="83" t="s">
        <v>114</v>
      </c>
      <c r="U71" s="81" t="s">
        <v>1765</v>
      </c>
      <c r="V71" s="81" t="s">
        <v>1766</v>
      </c>
      <c r="W71" s="81"/>
      <c r="X71" s="181" t="s">
        <v>1761</v>
      </c>
      <c r="Y71" s="309">
        <v>2214281.5</v>
      </c>
      <c r="Z71" s="96"/>
      <c r="AA71" s="82">
        <v>44074</v>
      </c>
      <c r="AB71" s="325" t="s">
        <v>1767</v>
      </c>
      <c r="AC71" s="96" t="s">
        <v>1768</v>
      </c>
      <c r="AD71" s="167">
        <v>1</v>
      </c>
      <c r="AE71" s="165">
        <v>1</v>
      </c>
      <c r="AF71" s="165">
        <v>1</v>
      </c>
      <c r="AG71" s="181"/>
      <c r="AH71" s="181" t="s">
        <v>3349</v>
      </c>
      <c r="AI71" s="84"/>
      <c r="AJ71" s="185" t="s">
        <v>1769</v>
      </c>
      <c r="AK71" s="83">
        <v>7</v>
      </c>
      <c r="AL71" s="96">
        <v>2020</v>
      </c>
      <c r="AM71" s="181" t="s">
        <v>3351</v>
      </c>
      <c r="AN71" s="98"/>
    </row>
    <row r="72" spans="1:40" ht="363" x14ac:dyDescent="0.25">
      <c r="A72" s="200"/>
      <c r="B72" s="162" t="s">
        <v>1760</v>
      </c>
      <c r="C72" s="96" t="s">
        <v>748</v>
      </c>
      <c r="D72" s="96" t="s">
        <v>1692</v>
      </c>
      <c r="E72" s="181" t="s">
        <v>1770</v>
      </c>
      <c r="F72" s="83" t="s">
        <v>655</v>
      </c>
      <c r="G72" s="96" t="s">
        <v>1762</v>
      </c>
      <c r="H72" s="116">
        <v>2214281.5</v>
      </c>
      <c r="I72" s="201" t="s">
        <v>1694</v>
      </c>
      <c r="J72" s="96" t="s">
        <v>1749</v>
      </c>
      <c r="K72" s="96" t="s">
        <v>1763</v>
      </c>
      <c r="L72" s="81" t="s">
        <v>1751</v>
      </c>
      <c r="M72" s="81" t="s">
        <v>959</v>
      </c>
      <c r="N72" s="81" t="s">
        <v>1752</v>
      </c>
      <c r="O72" s="181" t="s">
        <v>1531</v>
      </c>
      <c r="P72" s="83" t="s">
        <v>1771</v>
      </c>
      <c r="Q72" s="83" t="s">
        <v>1771</v>
      </c>
      <c r="R72" s="83" t="s">
        <v>1700</v>
      </c>
      <c r="S72" s="83" t="s">
        <v>25</v>
      </c>
      <c r="T72" s="83" t="s">
        <v>114</v>
      </c>
      <c r="U72" s="81" t="s">
        <v>1772</v>
      </c>
      <c r="V72" s="81" t="s">
        <v>1773</v>
      </c>
      <c r="W72" s="81"/>
      <c r="X72" s="181" t="s">
        <v>1770</v>
      </c>
      <c r="Y72" s="309">
        <v>2214281.5</v>
      </c>
      <c r="Z72" s="96"/>
      <c r="AA72" s="82">
        <v>44084</v>
      </c>
      <c r="AB72" s="325" t="s">
        <v>1774</v>
      </c>
      <c r="AC72" s="96" t="s">
        <v>1768</v>
      </c>
      <c r="AD72" s="167">
        <v>1</v>
      </c>
      <c r="AE72" s="165">
        <v>1</v>
      </c>
      <c r="AF72" s="165">
        <v>1</v>
      </c>
      <c r="AG72" s="181"/>
      <c r="AH72" s="181" t="s">
        <v>3350</v>
      </c>
      <c r="AI72" s="84"/>
      <c r="AJ72" s="185" t="s">
        <v>1775</v>
      </c>
      <c r="AK72" s="83">
        <v>7</v>
      </c>
      <c r="AL72" s="96">
        <v>2020</v>
      </c>
      <c r="AM72" s="181" t="s">
        <v>3352</v>
      </c>
      <c r="AN72" s="122"/>
    </row>
    <row r="73" spans="1:40" ht="82.5" x14ac:dyDescent="0.25">
      <c r="A73" s="96" t="s">
        <v>837</v>
      </c>
      <c r="B73" s="162" t="s">
        <v>1777</v>
      </c>
      <c r="C73" s="96" t="s">
        <v>748</v>
      </c>
      <c r="D73" s="96" t="s">
        <v>1778</v>
      </c>
      <c r="E73" s="81" t="s">
        <v>1779</v>
      </c>
      <c r="F73" s="96" t="s">
        <v>655</v>
      </c>
      <c r="G73" s="96" t="s">
        <v>3899</v>
      </c>
      <c r="H73" s="142">
        <v>896128200</v>
      </c>
      <c r="I73" s="96" t="s">
        <v>1780</v>
      </c>
      <c r="J73" s="83" t="s">
        <v>811</v>
      </c>
      <c r="K73" s="83" t="s">
        <v>4113</v>
      </c>
      <c r="L73" s="81" t="s">
        <v>1781</v>
      </c>
      <c r="M73" s="84"/>
      <c r="N73" s="81" t="s">
        <v>1782</v>
      </c>
      <c r="O73" s="162" t="s">
        <v>1783</v>
      </c>
      <c r="P73" s="96" t="s">
        <v>1784</v>
      </c>
      <c r="Q73" s="96" t="s">
        <v>1785</v>
      </c>
      <c r="R73" s="96" t="s">
        <v>2</v>
      </c>
      <c r="S73" s="96" t="s">
        <v>10</v>
      </c>
      <c r="T73" s="83" t="s">
        <v>40</v>
      </c>
      <c r="U73" s="96" t="s">
        <v>40</v>
      </c>
      <c r="V73" s="81" t="s">
        <v>1786</v>
      </c>
      <c r="W73" s="162" t="s">
        <v>1787</v>
      </c>
      <c r="X73" s="81" t="s">
        <v>1788</v>
      </c>
      <c r="Y73" s="300">
        <v>9974100</v>
      </c>
      <c r="Z73" s="182">
        <v>43698</v>
      </c>
      <c r="AA73" s="82">
        <v>43979</v>
      </c>
      <c r="AB73" s="323" t="s">
        <v>1464</v>
      </c>
      <c r="AC73" s="96" t="s">
        <v>1789</v>
      </c>
      <c r="AD73" s="167"/>
      <c r="AE73" s="165">
        <v>1</v>
      </c>
      <c r="AF73" s="418">
        <v>9974100</v>
      </c>
      <c r="AG73" s="96" t="s">
        <v>3354</v>
      </c>
      <c r="AH73" s="162"/>
      <c r="AI73" s="162"/>
      <c r="AJ73" s="162" t="s">
        <v>1790</v>
      </c>
      <c r="AK73" s="84">
        <v>20</v>
      </c>
      <c r="AL73" s="83">
        <v>2020</v>
      </c>
      <c r="AM73" s="81"/>
      <c r="AN73" s="122"/>
    </row>
    <row r="74" spans="1:40" ht="82.5" x14ac:dyDescent="0.25">
      <c r="A74" s="96" t="s">
        <v>837</v>
      </c>
      <c r="B74" s="162" t="s">
        <v>1777</v>
      </c>
      <c r="C74" s="96" t="s">
        <v>748</v>
      </c>
      <c r="D74" s="96" t="s">
        <v>1778</v>
      </c>
      <c r="E74" s="81" t="s">
        <v>1779</v>
      </c>
      <c r="F74" s="96" t="s">
        <v>655</v>
      </c>
      <c r="G74" s="96" t="s">
        <v>3899</v>
      </c>
      <c r="H74" s="142"/>
      <c r="I74" s="96" t="s">
        <v>1780</v>
      </c>
      <c r="J74" s="96" t="s">
        <v>1791</v>
      </c>
      <c r="K74" s="96" t="s">
        <v>1792</v>
      </c>
      <c r="L74" s="81" t="s">
        <v>1781</v>
      </c>
      <c r="M74" s="84"/>
      <c r="N74" s="81" t="s">
        <v>1782</v>
      </c>
      <c r="O74" s="162" t="s">
        <v>1793</v>
      </c>
      <c r="P74" s="96" t="s">
        <v>1784</v>
      </c>
      <c r="Q74" s="96" t="s">
        <v>1794</v>
      </c>
      <c r="R74" s="96" t="s">
        <v>2</v>
      </c>
      <c r="S74" s="96" t="s">
        <v>10</v>
      </c>
      <c r="T74" s="83" t="s">
        <v>40</v>
      </c>
      <c r="U74" s="96" t="s">
        <v>40</v>
      </c>
      <c r="V74" s="81" t="s">
        <v>1786</v>
      </c>
      <c r="W74" s="162" t="s">
        <v>1795</v>
      </c>
      <c r="X74" s="81" t="s">
        <v>1796</v>
      </c>
      <c r="Y74" s="300">
        <v>58056810</v>
      </c>
      <c r="Z74" s="182">
        <v>43698</v>
      </c>
      <c r="AA74" s="82">
        <v>44013</v>
      </c>
      <c r="AB74" s="323" t="s">
        <v>1797</v>
      </c>
      <c r="AC74" s="96" t="s">
        <v>1798</v>
      </c>
      <c r="AD74" s="167"/>
      <c r="AE74" s="165">
        <v>1</v>
      </c>
      <c r="AF74" s="418">
        <v>58056810</v>
      </c>
      <c r="AG74" s="96" t="s">
        <v>1855</v>
      </c>
      <c r="AH74" s="162"/>
      <c r="AI74" s="162"/>
      <c r="AJ74" s="162" t="s">
        <v>1790</v>
      </c>
      <c r="AK74" s="84">
        <v>30</v>
      </c>
      <c r="AL74" s="83">
        <v>2020</v>
      </c>
      <c r="AM74" s="81"/>
      <c r="AN74" s="122"/>
    </row>
    <row r="75" spans="1:40" ht="99" x14ac:dyDescent="0.25">
      <c r="A75" s="96" t="s">
        <v>837</v>
      </c>
      <c r="B75" s="162" t="s">
        <v>1777</v>
      </c>
      <c r="C75" s="96" t="s">
        <v>748</v>
      </c>
      <c r="D75" s="96" t="s">
        <v>1778</v>
      </c>
      <c r="E75" s="81" t="s">
        <v>1779</v>
      </c>
      <c r="F75" s="96" t="s">
        <v>655</v>
      </c>
      <c r="G75" s="96" t="s">
        <v>3899</v>
      </c>
      <c r="H75" s="142"/>
      <c r="I75" s="96" t="s">
        <v>1780</v>
      </c>
      <c r="J75" s="96" t="s">
        <v>811</v>
      </c>
      <c r="K75" s="96" t="s">
        <v>4114</v>
      </c>
      <c r="L75" s="81" t="s">
        <v>1781</v>
      </c>
      <c r="M75" s="84"/>
      <c r="N75" s="81" t="s">
        <v>1782</v>
      </c>
      <c r="O75" s="162" t="s">
        <v>1807</v>
      </c>
      <c r="P75" s="96" t="s">
        <v>1808</v>
      </c>
      <c r="Q75" s="96" t="s">
        <v>1809</v>
      </c>
      <c r="R75" s="96" t="s">
        <v>2</v>
      </c>
      <c r="S75" s="96" t="s">
        <v>10</v>
      </c>
      <c r="T75" s="83" t="s">
        <v>1810</v>
      </c>
      <c r="U75" s="96" t="s">
        <v>1811</v>
      </c>
      <c r="V75" s="81" t="s">
        <v>1786</v>
      </c>
      <c r="W75" s="162" t="s">
        <v>1812</v>
      </c>
      <c r="X75" s="81" t="s">
        <v>1813</v>
      </c>
      <c r="Y75" s="300">
        <v>16498020</v>
      </c>
      <c r="Z75" s="182">
        <v>43698</v>
      </c>
      <c r="AA75" s="82">
        <v>44046</v>
      </c>
      <c r="AB75" s="323" t="s">
        <v>1464</v>
      </c>
      <c r="AC75" s="96" t="s">
        <v>1814</v>
      </c>
      <c r="AD75" s="167"/>
      <c r="AE75" s="165">
        <v>1</v>
      </c>
      <c r="AF75" s="418">
        <v>16498020</v>
      </c>
      <c r="AG75" s="96" t="s">
        <v>1855</v>
      </c>
      <c r="AH75" s="162" t="s">
        <v>3665</v>
      </c>
      <c r="AI75" s="162"/>
      <c r="AJ75" s="162" t="s">
        <v>1790</v>
      </c>
      <c r="AK75" s="84">
        <v>30</v>
      </c>
      <c r="AL75" s="83">
        <v>2020</v>
      </c>
      <c r="AM75" s="81"/>
      <c r="AN75" s="122"/>
    </row>
    <row r="76" spans="1:40" ht="99" x14ac:dyDescent="0.25">
      <c r="A76" s="96" t="s">
        <v>837</v>
      </c>
      <c r="B76" s="162" t="s">
        <v>1777</v>
      </c>
      <c r="C76" s="96" t="s">
        <v>748</v>
      </c>
      <c r="D76" s="96" t="s">
        <v>1778</v>
      </c>
      <c r="E76" s="81" t="s">
        <v>1779</v>
      </c>
      <c r="F76" s="96" t="s">
        <v>655</v>
      </c>
      <c r="G76" s="96" t="s">
        <v>3899</v>
      </c>
      <c r="H76" s="142"/>
      <c r="I76" s="96" t="s">
        <v>1780</v>
      </c>
      <c r="J76" s="96" t="s">
        <v>1791</v>
      </c>
      <c r="K76" s="96" t="s">
        <v>4159</v>
      </c>
      <c r="L76" s="81" t="s">
        <v>1781</v>
      </c>
      <c r="M76" s="84"/>
      <c r="N76" s="81" t="s">
        <v>1782</v>
      </c>
      <c r="O76" s="162" t="s">
        <v>1816</v>
      </c>
      <c r="P76" s="96" t="s">
        <v>1817</v>
      </c>
      <c r="Q76" s="96" t="s">
        <v>1818</v>
      </c>
      <c r="R76" s="96" t="s">
        <v>2</v>
      </c>
      <c r="S76" s="96" t="s">
        <v>10</v>
      </c>
      <c r="T76" s="83" t="s">
        <v>1810</v>
      </c>
      <c r="U76" s="96" t="s">
        <v>1819</v>
      </c>
      <c r="V76" s="81" t="s">
        <v>1786</v>
      </c>
      <c r="W76" s="162" t="s">
        <v>1820</v>
      </c>
      <c r="X76" s="81" t="s">
        <v>1821</v>
      </c>
      <c r="Y76" s="300">
        <v>30059336.800000001</v>
      </c>
      <c r="Z76" s="182">
        <v>43698</v>
      </c>
      <c r="AA76" s="82">
        <v>44046</v>
      </c>
      <c r="AB76" s="323" t="s">
        <v>1797</v>
      </c>
      <c r="AC76" s="96" t="s">
        <v>1822</v>
      </c>
      <c r="AD76" s="167"/>
      <c r="AE76" s="165">
        <v>1</v>
      </c>
      <c r="AF76" s="418">
        <v>30059037</v>
      </c>
      <c r="AG76" s="96" t="s">
        <v>1855</v>
      </c>
      <c r="AH76" s="162" t="s">
        <v>3665</v>
      </c>
      <c r="AI76" s="162"/>
      <c r="AJ76" s="162" t="s">
        <v>1790</v>
      </c>
      <c r="AK76" s="84">
        <v>30</v>
      </c>
      <c r="AL76" s="83">
        <v>2020</v>
      </c>
      <c r="AM76" s="81"/>
      <c r="AN76" s="122"/>
    </row>
    <row r="77" spans="1:40" ht="99" x14ac:dyDescent="0.25">
      <c r="A77" s="96" t="s">
        <v>837</v>
      </c>
      <c r="B77" s="162" t="s">
        <v>1777</v>
      </c>
      <c r="C77" s="96" t="s">
        <v>748</v>
      </c>
      <c r="D77" s="96" t="s">
        <v>1778</v>
      </c>
      <c r="E77" s="81" t="s">
        <v>1779</v>
      </c>
      <c r="F77" s="96" t="s">
        <v>655</v>
      </c>
      <c r="G77" s="96" t="s">
        <v>3899</v>
      </c>
      <c r="H77" s="142"/>
      <c r="I77" s="96" t="s">
        <v>1780</v>
      </c>
      <c r="J77" s="96" t="s">
        <v>1829</v>
      </c>
      <c r="K77" s="96" t="s">
        <v>4160</v>
      </c>
      <c r="L77" s="81" t="s">
        <v>1781</v>
      </c>
      <c r="M77" s="84"/>
      <c r="N77" s="81" t="s">
        <v>1782</v>
      </c>
      <c r="O77" s="162" t="s">
        <v>1830</v>
      </c>
      <c r="P77" s="96" t="s">
        <v>1831</v>
      </c>
      <c r="Q77" s="96" t="s">
        <v>1832</v>
      </c>
      <c r="R77" s="96" t="s">
        <v>2</v>
      </c>
      <c r="S77" s="96" t="s">
        <v>10</v>
      </c>
      <c r="T77" s="83" t="s">
        <v>41</v>
      </c>
      <c r="U77" s="96" t="s">
        <v>1833</v>
      </c>
      <c r="V77" s="81" t="s">
        <v>1834</v>
      </c>
      <c r="W77" s="162" t="s">
        <v>1835</v>
      </c>
      <c r="X77" s="81" t="s">
        <v>1836</v>
      </c>
      <c r="Y77" s="300">
        <v>99726165.379999995</v>
      </c>
      <c r="Z77" s="182">
        <v>43698</v>
      </c>
      <c r="AA77" s="82">
        <v>43979</v>
      </c>
      <c r="AB77" s="323" t="s">
        <v>1797</v>
      </c>
      <c r="AC77" s="96" t="s">
        <v>1837</v>
      </c>
      <c r="AD77" s="167"/>
      <c r="AE77" s="165">
        <v>1</v>
      </c>
      <c r="AF77" s="418">
        <v>60449969.509999998</v>
      </c>
      <c r="AG77" s="96" t="s">
        <v>1855</v>
      </c>
      <c r="AH77" s="162" t="s">
        <v>3665</v>
      </c>
      <c r="AI77" s="162"/>
      <c r="AJ77" s="162" t="s">
        <v>1790</v>
      </c>
      <c r="AK77" s="84">
        <v>40</v>
      </c>
      <c r="AL77" s="83">
        <v>2020</v>
      </c>
      <c r="AM77" s="81"/>
      <c r="AN77" s="122"/>
    </row>
    <row r="78" spans="1:40" ht="99" x14ac:dyDescent="0.25">
      <c r="A78" s="96" t="s">
        <v>837</v>
      </c>
      <c r="B78" s="162" t="s">
        <v>1777</v>
      </c>
      <c r="C78" s="96" t="s">
        <v>748</v>
      </c>
      <c r="D78" s="96" t="s">
        <v>1778</v>
      </c>
      <c r="E78" s="81" t="s">
        <v>1779</v>
      </c>
      <c r="F78" s="96" t="s">
        <v>655</v>
      </c>
      <c r="G78" s="96" t="s">
        <v>3899</v>
      </c>
      <c r="H78" s="142"/>
      <c r="I78" s="96" t="s">
        <v>1780</v>
      </c>
      <c r="J78" s="96" t="s">
        <v>1829</v>
      </c>
      <c r="K78" s="96" t="s">
        <v>4161</v>
      </c>
      <c r="L78" s="81" t="s">
        <v>1781</v>
      </c>
      <c r="M78" s="84"/>
      <c r="N78" s="81" t="s">
        <v>1782</v>
      </c>
      <c r="O78" s="162" t="s">
        <v>1838</v>
      </c>
      <c r="P78" s="96" t="s">
        <v>1839</v>
      </c>
      <c r="Q78" s="96" t="s">
        <v>1840</v>
      </c>
      <c r="R78" s="96" t="s">
        <v>2</v>
      </c>
      <c r="S78" s="96" t="s">
        <v>10</v>
      </c>
      <c r="T78" s="83" t="s">
        <v>1841</v>
      </c>
      <c r="U78" s="96" t="s">
        <v>1841</v>
      </c>
      <c r="V78" s="81" t="s">
        <v>1834</v>
      </c>
      <c r="W78" s="162" t="s">
        <v>1842</v>
      </c>
      <c r="X78" s="81" t="s">
        <v>1843</v>
      </c>
      <c r="Y78" s="300">
        <v>324888572.13999999</v>
      </c>
      <c r="Z78" s="182">
        <v>43698</v>
      </c>
      <c r="AA78" s="82">
        <v>43984</v>
      </c>
      <c r="AB78" s="323" t="s">
        <v>1797</v>
      </c>
      <c r="AC78" s="96" t="s">
        <v>1844</v>
      </c>
      <c r="AD78" s="167"/>
      <c r="AE78" s="165">
        <v>1</v>
      </c>
      <c r="AF78" s="418">
        <v>324882942.43000001</v>
      </c>
      <c r="AG78" s="96" t="s">
        <v>1855</v>
      </c>
      <c r="AH78" s="162" t="s">
        <v>3665</v>
      </c>
      <c r="AI78" s="162"/>
      <c r="AJ78" s="162" t="s">
        <v>1790</v>
      </c>
      <c r="AK78" s="84">
        <v>60</v>
      </c>
      <c r="AL78" s="83">
        <v>2020</v>
      </c>
      <c r="AM78" s="81"/>
      <c r="AN78" s="122"/>
    </row>
    <row r="79" spans="1:40" ht="49.5" x14ac:dyDescent="0.25">
      <c r="A79" s="96" t="s">
        <v>837</v>
      </c>
      <c r="B79" s="162" t="s">
        <v>1845</v>
      </c>
      <c r="C79" s="96" t="s">
        <v>748</v>
      </c>
      <c r="D79" s="96" t="s">
        <v>1778</v>
      </c>
      <c r="E79" s="81" t="s">
        <v>1846</v>
      </c>
      <c r="F79" s="96" t="s">
        <v>655</v>
      </c>
      <c r="G79" s="96" t="s">
        <v>3899</v>
      </c>
      <c r="H79" s="158">
        <v>104351000</v>
      </c>
      <c r="I79" s="96" t="s">
        <v>1780</v>
      </c>
      <c r="J79" s="83" t="s">
        <v>1848</v>
      </c>
      <c r="K79" s="83" t="s">
        <v>4162</v>
      </c>
      <c r="L79" s="81" t="s">
        <v>1849</v>
      </c>
      <c r="M79" s="84"/>
      <c r="N79" s="81" t="s">
        <v>1849</v>
      </c>
      <c r="O79" s="162" t="s">
        <v>1850</v>
      </c>
      <c r="P79" s="83" t="s">
        <v>1851</v>
      </c>
      <c r="Q79" s="83"/>
      <c r="R79" s="96" t="s">
        <v>2</v>
      </c>
      <c r="S79" s="96" t="s">
        <v>10</v>
      </c>
      <c r="T79" s="83" t="s">
        <v>1810</v>
      </c>
      <c r="U79" s="96" t="s">
        <v>1810</v>
      </c>
      <c r="V79" s="81" t="s">
        <v>1786</v>
      </c>
      <c r="W79" s="162" t="s">
        <v>1852</v>
      </c>
      <c r="X79" s="81" t="s">
        <v>1853</v>
      </c>
      <c r="Y79" s="300">
        <v>14959930</v>
      </c>
      <c r="Z79" s="199">
        <v>43705</v>
      </c>
      <c r="AA79" s="82">
        <v>44011</v>
      </c>
      <c r="AB79" s="323" t="s">
        <v>1639</v>
      </c>
      <c r="AC79" s="96" t="s">
        <v>1854</v>
      </c>
      <c r="AD79" s="167"/>
      <c r="AE79" s="165">
        <v>1</v>
      </c>
      <c r="AF79" s="418">
        <v>14959930</v>
      </c>
      <c r="AG79" s="96" t="s">
        <v>3667</v>
      </c>
      <c r="AH79" s="162" t="s">
        <v>3665</v>
      </c>
      <c r="AI79" s="162"/>
      <c r="AJ79" s="162" t="s">
        <v>1856</v>
      </c>
      <c r="AK79" s="84">
        <v>15</v>
      </c>
      <c r="AL79" s="83">
        <v>2020</v>
      </c>
      <c r="AM79" s="81"/>
      <c r="AN79" s="122"/>
    </row>
    <row r="80" spans="1:40" ht="49.5" x14ac:dyDescent="0.25">
      <c r="A80" s="96" t="s">
        <v>837</v>
      </c>
      <c r="B80" s="162" t="s">
        <v>1845</v>
      </c>
      <c r="C80" s="96" t="s">
        <v>748</v>
      </c>
      <c r="D80" s="96" t="s">
        <v>1778</v>
      </c>
      <c r="E80" s="81" t="s">
        <v>1846</v>
      </c>
      <c r="F80" s="96" t="s">
        <v>655</v>
      </c>
      <c r="G80" s="96" t="s">
        <v>3899</v>
      </c>
      <c r="H80" s="158"/>
      <c r="I80" s="96" t="s">
        <v>1780</v>
      </c>
      <c r="J80" s="83" t="s">
        <v>1857</v>
      </c>
      <c r="K80" s="83" t="s">
        <v>4162</v>
      </c>
      <c r="L80" s="81" t="s">
        <v>1849</v>
      </c>
      <c r="M80" s="84"/>
      <c r="N80" s="81" t="s">
        <v>1849</v>
      </c>
      <c r="O80" s="162" t="s">
        <v>1858</v>
      </c>
      <c r="P80" s="83" t="s">
        <v>1859</v>
      </c>
      <c r="Q80" s="83"/>
      <c r="R80" s="96" t="s">
        <v>2</v>
      </c>
      <c r="S80" s="96" t="s">
        <v>10</v>
      </c>
      <c r="T80" s="83" t="s">
        <v>1810</v>
      </c>
      <c r="U80" s="96" t="s">
        <v>1810</v>
      </c>
      <c r="V80" s="81" t="s">
        <v>1786</v>
      </c>
      <c r="W80" s="162" t="s">
        <v>1860</v>
      </c>
      <c r="X80" s="81" t="s">
        <v>1861</v>
      </c>
      <c r="Y80" s="300" t="s">
        <v>1862</v>
      </c>
      <c r="Z80" s="199">
        <v>43787</v>
      </c>
      <c r="AA80" s="82">
        <v>43979</v>
      </c>
      <c r="AB80" s="323" t="s">
        <v>1639</v>
      </c>
      <c r="AC80" s="96" t="s">
        <v>1863</v>
      </c>
      <c r="AD80" s="167"/>
      <c r="AE80" s="165">
        <v>1</v>
      </c>
      <c r="AF80" s="418">
        <v>15530095.5</v>
      </c>
      <c r="AG80" s="96" t="s">
        <v>3667</v>
      </c>
      <c r="AH80" s="162" t="s">
        <v>3665</v>
      </c>
      <c r="AI80" s="162"/>
      <c r="AJ80" s="162" t="s">
        <v>1856</v>
      </c>
      <c r="AK80" s="84">
        <v>15</v>
      </c>
      <c r="AL80" s="83">
        <v>2020</v>
      </c>
      <c r="AM80" s="81"/>
      <c r="AN80" s="122"/>
    </row>
    <row r="81" spans="1:40" ht="49.5" x14ac:dyDescent="0.25">
      <c r="A81" s="96" t="s">
        <v>837</v>
      </c>
      <c r="B81" s="162" t="s">
        <v>1845</v>
      </c>
      <c r="C81" s="96" t="s">
        <v>748</v>
      </c>
      <c r="D81" s="96" t="s">
        <v>1778</v>
      </c>
      <c r="E81" s="81" t="s">
        <v>1846</v>
      </c>
      <c r="F81" s="96" t="s">
        <v>655</v>
      </c>
      <c r="G81" s="96" t="s">
        <v>3899</v>
      </c>
      <c r="H81" s="158"/>
      <c r="I81" s="96" t="s">
        <v>1780</v>
      </c>
      <c r="J81" s="83" t="s">
        <v>1857</v>
      </c>
      <c r="K81" s="83" t="s">
        <v>4162</v>
      </c>
      <c r="L81" s="81" t="s">
        <v>1849</v>
      </c>
      <c r="M81" s="84"/>
      <c r="N81" s="81" t="s">
        <v>1849</v>
      </c>
      <c r="O81" s="162" t="s">
        <v>1869</v>
      </c>
      <c r="P81" s="83" t="s">
        <v>1870</v>
      </c>
      <c r="Q81" s="83"/>
      <c r="R81" s="96" t="s">
        <v>2</v>
      </c>
      <c r="S81" s="96" t="s">
        <v>10</v>
      </c>
      <c r="T81" s="83" t="s">
        <v>1810</v>
      </c>
      <c r="U81" s="96" t="s">
        <v>1871</v>
      </c>
      <c r="V81" s="81" t="s">
        <v>1786</v>
      </c>
      <c r="W81" s="162" t="s">
        <v>1872</v>
      </c>
      <c r="X81" s="81" t="s">
        <v>1873</v>
      </c>
      <c r="Y81" s="300" t="s">
        <v>1874</v>
      </c>
      <c r="Z81" s="199">
        <v>43787</v>
      </c>
      <c r="AA81" s="82">
        <v>43984</v>
      </c>
      <c r="AB81" s="323" t="s">
        <v>1639</v>
      </c>
      <c r="AC81" s="96" t="s">
        <v>1875</v>
      </c>
      <c r="AD81" s="167"/>
      <c r="AE81" s="165">
        <v>1</v>
      </c>
      <c r="AF81" s="418">
        <v>21489960</v>
      </c>
      <c r="AG81" s="96" t="s">
        <v>3667</v>
      </c>
      <c r="AH81" s="162" t="s">
        <v>3665</v>
      </c>
      <c r="AI81" s="162"/>
      <c r="AJ81" s="162" t="s">
        <v>1856</v>
      </c>
      <c r="AK81" s="84">
        <v>15</v>
      </c>
      <c r="AL81" s="83">
        <v>2020</v>
      </c>
      <c r="AM81" s="81"/>
      <c r="AN81" s="122"/>
    </row>
    <row r="82" spans="1:40" ht="165" x14ac:dyDescent="0.25">
      <c r="A82" s="96" t="s">
        <v>837</v>
      </c>
      <c r="B82" s="162" t="s">
        <v>1356</v>
      </c>
      <c r="C82" s="96" t="s">
        <v>748</v>
      </c>
      <c r="D82" s="96" t="s">
        <v>1877</v>
      </c>
      <c r="E82" s="81" t="s">
        <v>1878</v>
      </c>
      <c r="F82" s="96" t="s">
        <v>655</v>
      </c>
      <c r="G82" s="96" t="s">
        <v>3899</v>
      </c>
      <c r="H82" s="158">
        <v>77219450.579999998</v>
      </c>
      <c r="I82" s="96" t="s">
        <v>3614</v>
      </c>
      <c r="J82" s="83" t="s">
        <v>1325</v>
      </c>
      <c r="K82" s="83" t="s">
        <v>4115</v>
      </c>
      <c r="L82" s="81" t="s">
        <v>1539</v>
      </c>
      <c r="M82" s="84" t="s">
        <v>959</v>
      </c>
      <c r="N82" s="81" t="s">
        <v>1647</v>
      </c>
      <c r="O82" s="162" t="s">
        <v>3742</v>
      </c>
      <c r="P82" s="83" t="s">
        <v>1893</v>
      </c>
      <c r="Q82" s="83" t="s">
        <v>1894</v>
      </c>
      <c r="R82" s="96" t="s">
        <v>1</v>
      </c>
      <c r="S82" s="96" t="s">
        <v>1880</v>
      </c>
      <c r="T82" s="83" t="s">
        <v>1881</v>
      </c>
      <c r="U82" s="96" t="s">
        <v>3629</v>
      </c>
      <c r="V82" s="81" t="s">
        <v>3637</v>
      </c>
      <c r="W82" s="162" t="s">
        <v>1882</v>
      </c>
      <c r="X82" s="81" t="s">
        <v>1878</v>
      </c>
      <c r="Y82" s="300">
        <v>77219450.579999998</v>
      </c>
      <c r="Z82" s="199" t="s">
        <v>3643</v>
      </c>
      <c r="AA82" s="82">
        <v>44051</v>
      </c>
      <c r="AB82" s="323" t="s">
        <v>1241</v>
      </c>
      <c r="AC82" s="96" t="s">
        <v>1883</v>
      </c>
      <c r="AD82" s="165">
        <v>1</v>
      </c>
      <c r="AE82" s="165">
        <v>1</v>
      </c>
      <c r="AF82" s="165"/>
      <c r="AG82" s="96"/>
      <c r="AH82" s="162" t="s">
        <v>3814</v>
      </c>
      <c r="AI82" s="84"/>
      <c r="AJ82" s="81" t="s">
        <v>3653</v>
      </c>
      <c r="AK82" s="84">
        <v>50</v>
      </c>
      <c r="AL82" s="83">
        <v>2020</v>
      </c>
      <c r="AM82" s="81" t="s">
        <v>3654</v>
      </c>
      <c r="AN82" s="122"/>
    </row>
    <row r="83" spans="1:40" ht="165" x14ac:dyDescent="0.25">
      <c r="A83" s="96" t="s">
        <v>837</v>
      </c>
      <c r="B83" s="162" t="s">
        <v>1356</v>
      </c>
      <c r="C83" s="96" t="s">
        <v>748</v>
      </c>
      <c r="D83" s="96" t="s">
        <v>1877</v>
      </c>
      <c r="E83" s="81" t="s">
        <v>1884</v>
      </c>
      <c r="F83" s="96" t="s">
        <v>655</v>
      </c>
      <c r="G83" s="96" t="s">
        <v>3899</v>
      </c>
      <c r="H83" s="158">
        <v>48444500</v>
      </c>
      <c r="I83" s="96" t="s">
        <v>3616</v>
      </c>
      <c r="J83" s="83" t="s">
        <v>1325</v>
      </c>
      <c r="K83" s="83" t="s">
        <v>4116</v>
      </c>
      <c r="L83" s="81" t="s">
        <v>1539</v>
      </c>
      <c r="M83" s="84" t="s">
        <v>959</v>
      </c>
      <c r="N83" s="81" t="s">
        <v>1647</v>
      </c>
      <c r="O83" s="162" t="s">
        <v>3743</v>
      </c>
      <c r="P83" s="83" t="s">
        <v>1895</v>
      </c>
      <c r="Q83" s="83" t="s">
        <v>1896</v>
      </c>
      <c r="R83" s="96" t="s">
        <v>1</v>
      </c>
      <c r="S83" s="96" t="s">
        <v>1885</v>
      </c>
      <c r="T83" s="83" t="s">
        <v>1886</v>
      </c>
      <c r="U83" s="96" t="s">
        <v>3630</v>
      </c>
      <c r="V83" s="81" t="s">
        <v>3636</v>
      </c>
      <c r="W83" s="162" t="s">
        <v>1887</v>
      </c>
      <c r="X83" s="81" t="s">
        <v>1884</v>
      </c>
      <c r="Y83" s="300">
        <v>48443967.009999998</v>
      </c>
      <c r="Z83" s="199" t="s">
        <v>3662</v>
      </c>
      <c r="AA83" s="82" t="s">
        <v>1888</v>
      </c>
      <c r="AB83" s="323" t="s">
        <v>1241</v>
      </c>
      <c r="AC83" s="96" t="s">
        <v>1889</v>
      </c>
      <c r="AD83" s="165">
        <v>1</v>
      </c>
      <c r="AE83" s="165">
        <v>1</v>
      </c>
      <c r="AF83" s="165"/>
      <c r="AG83" s="96"/>
      <c r="AH83" s="162" t="s">
        <v>3953</v>
      </c>
      <c r="AI83" s="84"/>
      <c r="AJ83" s="81" t="s">
        <v>3655</v>
      </c>
      <c r="AK83" s="84">
        <v>50</v>
      </c>
      <c r="AL83" s="83">
        <v>2020</v>
      </c>
      <c r="AM83" s="81" t="s">
        <v>3654</v>
      </c>
      <c r="AN83" s="122"/>
    </row>
    <row r="84" spans="1:40" ht="409.5" x14ac:dyDescent="0.25">
      <c r="A84" s="83" t="s">
        <v>1355</v>
      </c>
      <c r="B84" s="162" t="s">
        <v>1898</v>
      </c>
      <c r="C84" s="96" t="s">
        <v>748</v>
      </c>
      <c r="D84" s="96" t="s">
        <v>1899</v>
      </c>
      <c r="E84" s="81" t="s">
        <v>1918</v>
      </c>
      <c r="F84" s="96" t="s">
        <v>1919</v>
      </c>
      <c r="G84" s="96" t="s">
        <v>3899</v>
      </c>
      <c r="H84" s="289">
        <v>70000000</v>
      </c>
      <c r="I84" s="96" t="s">
        <v>1902</v>
      </c>
      <c r="J84" s="96" t="s">
        <v>1920</v>
      </c>
      <c r="K84" s="96" t="s">
        <v>1921</v>
      </c>
      <c r="L84" s="81" t="s">
        <v>1922</v>
      </c>
      <c r="M84" s="81" t="s">
        <v>1906</v>
      </c>
      <c r="N84" s="81" t="s">
        <v>1923</v>
      </c>
      <c r="O84" s="162" t="s">
        <v>1924</v>
      </c>
      <c r="P84" s="96" t="s">
        <v>1909</v>
      </c>
      <c r="Q84" s="96" t="s">
        <v>1925</v>
      </c>
      <c r="R84" s="96" t="s">
        <v>304</v>
      </c>
      <c r="S84" s="96" t="s">
        <v>28</v>
      </c>
      <c r="T84" s="96" t="s">
        <v>67</v>
      </c>
      <c r="U84" s="96" t="s">
        <v>1926</v>
      </c>
      <c r="V84" s="81" t="s">
        <v>1913</v>
      </c>
      <c r="W84" s="81" t="s">
        <v>1927</v>
      </c>
      <c r="X84" s="81" t="s">
        <v>1918</v>
      </c>
      <c r="Y84" s="304">
        <v>64135000</v>
      </c>
      <c r="Z84" s="199">
        <v>43753</v>
      </c>
      <c r="AA84" s="84"/>
      <c r="AB84" s="323" t="s">
        <v>827</v>
      </c>
      <c r="AC84" s="96" t="s">
        <v>1928</v>
      </c>
      <c r="AD84" s="167">
        <v>1</v>
      </c>
      <c r="AE84" s="165">
        <v>1</v>
      </c>
      <c r="AF84" s="165">
        <v>0</v>
      </c>
      <c r="AG84" s="81" t="s">
        <v>1929</v>
      </c>
      <c r="AH84" s="162" t="s">
        <v>3775</v>
      </c>
      <c r="AI84" s="84"/>
      <c r="AJ84" s="185" t="s">
        <v>1930</v>
      </c>
      <c r="AK84" s="83">
        <v>10</v>
      </c>
      <c r="AL84" s="83">
        <v>2020</v>
      </c>
      <c r="AM84" s="81" t="s">
        <v>1917</v>
      </c>
      <c r="AN84" s="122"/>
    </row>
    <row r="85" spans="1:40" ht="409.5" x14ac:dyDescent="0.25">
      <c r="A85" s="83" t="s">
        <v>1355</v>
      </c>
      <c r="B85" s="162" t="s">
        <v>1898</v>
      </c>
      <c r="C85" s="96" t="s">
        <v>748</v>
      </c>
      <c r="D85" s="96" t="s">
        <v>1899</v>
      </c>
      <c r="E85" s="81" t="s">
        <v>1931</v>
      </c>
      <c r="F85" s="96" t="s">
        <v>1919</v>
      </c>
      <c r="G85" s="96" t="s">
        <v>3899</v>
      </c>
      <c r="H85" s="289">
        <v>72000000</v>
      </c>
      <c r="I85" s="96" t="s">
        <v>1902</v>
      </c>
      <c r="J85" s="96" t="s">
        <v>1920</v>
      </c>
      <c r="K85" s="96" t="s">
        <v>1932</v>
      </c>
      <c r="L85" s="81" t="s">
        <v>1922</v>
      </c>
      <c r="M85" s="81" t="s">
        <v>1906</v>
      </c>
      <c r="N85" s="81" t="s">
        <v>1923</v>
      </c>
      <c r="O85" s="162" t="s">
        <v>1933</v>
      </c>
      <c r="P85" s="96" t="s">
        <v>1925</v>
      </c>
      <c r="Q85" s="96" t="s">
        <v>1910</v>
      </c>
      <c r="R85" s="96" t="s">
        <v>304</v>
      </c>
      <c r="S85" s="96" t="s">
        <v>28</v>
      </c>
      <c r="T85" s="96" t="s">
        <v>67</v>
      </c>
      <c r="U85" s="96" t="s">
        <v>1926</v>
      </c>
      <c r="V85" s="81" t="s">
        <v>1913</v>
      </c>
      <c r="W85" s="81" t="s">
        <v>1934</v>
      </c>
      <c r="X85" s="81" t="s">
        <v>1931</v>
      </c>
      <c r="Y85" s="304">
        <v>64961500</v>
      </c>
      <c r="Z85" s="199">
        <v>43753</v>
      </c>
      <c r="AA85" s="84"/>
      <c r="AB85" s="323" t="s">
        <v>827</v>
      </c>
      <c r="AC85" s="96" t="s">
        <v>1915</v>
      </c>
      <c r="AD85" s="167">
        <v>1</v>
      </c>
      <c r="AE85" s="165">
        <v>1</v>
      </c>
      <c r="AF85" s="165">
        <v>0</v>
      </c>
      <c r="AG85" s="81" t="s">
        <v>1929</v>
      </c>
      <c r="AH85" s="162" t="s">
        <v>3775</v>
      </c>
      <c r="AI85" s="84"/>
      <c r="AJ85" s="185" t="s">
        <v>1930</v>
      </c>
      <c r="AK85" s="83">
        <v>10</v>
      </c>
      <c r="AL85" s="83">
        <v>2020</v>
      </c>
      <c r="AM85" s="81" t="s">
        <v>1917</v>
      </c>
      <c r="AN85" s="122"/>
    </row>
    <row r="86" spans="1:40" ht="115.5" x14ac:dyDescent="0.25">
      <c r="A86" s="96" t="s">
        <v>1965</v>
      </c>
      <c r="B86" s="81" t="s">
        <v>1966</v>
      </c>
      <c r="C86" s="96" t="s">
        <v>977</v>
      </c>
      <c r="D86" s="96" t="s">
        <v>1967</v>
      </c>
      <c r="E86" s="96" t="s">
        <v>1968</v>
      </c>
      <c r="F86" s="96" t="s">
        <v>655</v>
      </c>
      <c r="G86" s="96" t="s">
        <v>163</v>
      </c>
      <c r="H86" s="144">
        <v>651069444</v>
      </c>
      <c r="I86" s="96" t="s">
        <v>956</v>
      </c>
      <c r="J86" s="96" t="s">
        <v>3787</v>
      </c>
      <c r="K86" s="96" t="s">
        <v>4078</v>
      </c>
      <c r="L86" s="96" t="s">
        <v>752</v>
      </c>
      <c r="M86" s="201" t="s">
        <v>1361</v>
      </c>
      <c r="N86" s="96" t="s">
        <v>1970</v>
      </c>
      <c r="O86" s="162" t="s">
        <v>2043</v>
      </c>
      <c r="P86" s="83" t="s">
        <v>1971</v>
      </c>
      <c r="Q86" s="83" t="s">
        <v>1972</v>
      </c>
      <c r="R86" s="96" t="s">
        <v>306</v>
      </c>
      <c r="S86" s="96" t="s">
        <v>23</v>
      </c>
      <c r="T86" s="96" t="s">
        <v>1973</v>
      </c>
      <c r="U86" s="201" t="s">
        <v>1974</v>
      </c>
      <c r="V86" s="181"/>
      <c r="W86" s="96" t="s">
        <v>1975</v>
      </c>
      <c r="X86" s="162" t="s">
        <v>1968</v>
      </c>
      <c r="Y86" s="315">
        <v>651069444</v>
      </c>
      <c r="Z86" s="201"/>
      <c r="AA86" s="212">
        <v>43936</v>
      </c>
      <c r="AB86" s="325" t="s">
        <v>766</v>
      </c>
      <c r="AC86" s="96" t="s">
        <v>1976</v>
      </c>
      <c r="AD86" s="167">
        <v>0</v>
      </c>
      <c r="AE86" s="167">
        <v>1</v>
      </c>
      <c r="AF86" s="167">
        <v>0</v>
      </c>
      <c r="AG86" s="96" t="s">
        <v>1977</v>
      </c>
      <c r="AH86" s="181" t="s">
        <v>1978</v>
      </c>
      <c r="AI86" s="181"/>
      <c r="AJ86" s="162" t="s">
        <v>3675</v>
      </c>
      <c r="AK86" s="201">
        <v>25</v>
      </c>
      <c r="AL86" s="201" t="s">
        <v>1979</v>
      </c>
      <c r="AM86" s="181"/>
      <c r="AN86" s="122"/>
    </row>
    <row r="87" spans="1:40" ht="214.5" x14ac:dyDescent="0.25">
      <c r="A87" s="96" t="s">
        <v>1980</v>
      </c>
      <c r="B87" s="81" t="s">
        <v>1981</v>
      </c>
      <c r="C87" s="96" t="s">
        <v>977</v>
      </c>
      <c r="D87" s="96" t="s">
        <v>1967</v>
      </c>
      <c r="E87" s="96" t="s">
        <v>1982</v>
      </c>
      <c r="F87" s="96" t="s">
        <v>655</v>
      </c>
      <c r="G87" s="96" t="s">
        <v>3899</v>
      </c>
      <c r="H87" s="144">
        <v>55546945.399999999</v>
      </c>
      <c r="I87" s="96" t="s">
        <v>1983</v>
      </c>
      <c r="J87" s="96"/>
      <c r="K87" s="96"/>
      <c r="L87" s="96" t="s">
        <v>1984</v>
      </c>
      <c r="M87" s="201" t="s">
        <v>1361</v>
      </c>
      <c r="N87" s="96" t="s">
        <v>1985</v>
      </c>
      <c r="O87" s="162" t="s">
        <v>2044</v>
      </c>
      <c r="P87" s="96" t="s">
        <v>1986</v>
      </c>
      <c r="Q87" s="96" t="s">
        <v>1987</v>
      </c>
      <c r="R87" s="96" t="s">
        <v>306</v>
      </c>
      <c r="S87" s="96" t="s">
        <v>23</v>
      </c>
      <c r="T87" s="96" t="s">
        <v>1988</v>
      </c>
      <c r="U87" s="201" t="s">
        <v>1989</v>
      </c>
      <c r="V87" s="181"/>
      <c r="W87" s="96" t="s">
        <v>1990</v>
      </c>
      <c r="X87" s="162" t="s">
        <v>1991</v>
      </c>
      <c r="Y87" s="315">
        <v>55546945.399999999</v>
      </c>
      <c r="Z87" s="199">
        <v>43714</v>
      </c>
      <c r="AA87" s="212"/>
      <c r="AB87" s="325" t="s">
        <v>1992</v>
      </c>
      <c r="AC87" s="96" t="s">
        <v>1993</v>
      </c>
      <c r="AD87" s="167">
        <v>0.75</v>
      </c>
      <c r="AE87" s="167">
        <v>1</v>
      </c>
      <c r="AF87" s="167">
        <v>0</v>
      </c>
      <c r="AG87" s="96" t="s">
        <v>4012</v>
      </c>
      <c r="AH87" s="181" t="s">
        <v>4012</v>
      </c>
      <c r="AI87" s="181"/>
      <c r="AJ87" s="162" t="s">
        <v>1994</v>
      </c>
      <c r="AK87" s="201">
        <v>15</v>
      </c>
      <c r="AL87" s="201" t="s">
        <v>1995</v>
      </c>
      <c r="AM87" s="181"/>
      <c r="AN87" s="122"/>
    </row>
    <row r="88" spans="1:40" ht="214.5" x14ac:dyDescent="0.25">
      <c r="A88" s="96" t="s">
        <v>1980</v>
      </c>
      <c r="B88" s="81" t="s">
        <v>1981</v>
      </c>
      <c r="C88" s="96" t="s">
        <v>977</v>
      </c>
      <c r="D88" s="96" t="s">
        <v>1967</v>
      </c>
      <c r="E88" s="96" t="s">
        <v>1996</v>
      </c>
      <c r="F88" s="96" t="s">
        <v>655</v>
      </c>
      <c r="G88" s="96" t="s">
        <v>3899</v>
      </c>
      <c r="H88" s="144">
        <v>51112400</v>
      </c>
      <c r="I88" s="96" t="s">
        <v>1983</v>
      </c>
      <c r="J88" s="96"/>
      <c r="K88" s="96"/>
      <c r="L88" s="96" t="s">
        <v>1984</v>
      </c>
      <c r="M88" s="201" t="s">
        <v>1361</v>
      </c>
      <c r="N88" s="96" t="s">
        <v>1985</v>
      </c>
      <c r="O88" s="162" t="s">
        <v>2045</v>
      </c>
      <c r="P88" s="96" t="s">
        <v>1987</v>
      </c>
      <c r="Q88" s="96" t="s">
        <v>1997</v>
      </c>
      <c r="R88" s="96" t="s">
        <v>306</v>
      </c>
      <c r="S88" s="96" t="s">
        <v>23</v>
      </c>
      <c r="T88" s="96" t="s">
        <v>1988</v>
      </c>
      <c r="U88" s="201" t="s">
        <v>1998</v>
      </c>
      <c r="V88" s="181"/>
      <c r="W88" s="96" t="s">
        <v>1999</v>
      </c>
      <c r="X88" s="162" t="s">
        <v>2000</v>
      </c>
      <c r="Y88" s="315">
        <v>51112400</v>
      </c>
      <c r="Z88" s="199">
        <v>43714</v>
      </c>
      <c r="AA88" s="212"/>
      <c r="AB88" s="325" t="s">
        <v>1992</v>
      </c>
      <c r="AC88" s="96" t="s">
        <v>2001</v>
      </c>
      <c r="AD88" s="167">
        <v>0.4</v>
      </c>
      <c r="AE88" s="167">
        <v>1</v>
      </c>
      <c r="AF88" s="167">
        <v>0</v>
      </c>
      <c r="AG88" s="96" t="s">
        <v>4011</v>
      </c>
      <c r="AH88" s="181" t="s">
        <v>4011</v>
      </c>
      <c r="AI88" s="181"/>
      <c r="AJ88" s="162" t="s">
        <v>1994</v>
      </c>
      <c r="AK88" s="201">
        <v>15</v>
      </c>
      <c r="AL88" s="201" t="s">
        <v>1995</v>
      </c>
      <c r="AM88" s="181"/>
      <c r="AN88" s="122"/>
    </row>
    <row r="89" spans="1:40" ht="214.5" x14ac:dyDescent="0.25">
      <c r="A89" s="96" t="s">
        <v>1980</v>
      </c>
      <c r="B89" s="81" t="s">
        <v>1981</v>
      </c>
      <c r="C89" s="96" t="s">
        <v>977</v>
      </c>
      <c r="D89" s="96" t="s">
        <v>1967</v>
      </c>
      <c r="E89" s="96" t="s">
        <v>2002</v>
      </c>
      <c r="F89" s="96" t="s">
        <v>655</v>
      </c>
      <c r="G89" s="96" t="s">
        <v>3899</v>
      </c>
      <c r="H89" s="144">
        <v>79535020</v>
      </c>
      <c r="I89" s="96" t="s">
        <v>1983</v>
      </c>
      <c r="J89" s="96"/>
      <c r="K89" s="96"/>
      <c r="L89" s="96" t="s">
        <v>1984</v>
      </c>
      <c r="M89" s="201" t="s">
        <v>1361</v>
      </c>
      <c r="N89" s="96" t="s">
        <v>1985</v>
      </c>
      <c r="O89" s="162" t="s">
        <v>2046</v>
      </c>
      <c r="P89" s="83" t="s">
        <v>1997</v>
      </c>
      <c r="Q89" s="83" t="s">
        <v>2003</v>
      </c>
      <c r="R89" s="96" t="s">
        <v>306</v>
      </c>
      <c r="S89" s="96" t="s">
        <v>23</v>
      </c>
      <c r="T89" s="96" t="s">
        <v>1988</v>
      </c>
      <c r="U89" s="201" t="s">
        <v>1998</v>
      </c>
      <c r="V89" s="181"/>
      <c r="W89" s="96" t="s">
        <v>2004</v>
      </c>
      <c r="X89" s="162" t="s">
        <v>2005</v>
      </c>
      <c r="Y89" s="315">
        <v>79535020</v>
      </c>
      <c r="Z89" s="199">
        <v>43714</v>
      </c>
      <c r="AA89" s="212"/>
      <c r="AB89" s="325" t="s">
        <v>1992</v>
      </c>
      <c r="AC89" s="96" t="s">
        <v>2006</v>
      </c>
      <c r="AD89" s="167">
        <v>0.75</v>
      </c>
      <c r="AE89" s="167">
        <v>1</v>
      </c>
      <c r="AF89" s="167">
        <v>0</v>
      </c>
      <c r="AG89" s="96"/>
      <c r="AH89" s="181" t="s">
        <v>3782</v>
      </c>
      <c r="AI89" s="181"/>
      <c r="AJ89" s="162" t="s">
        <v>1994</v>
      </c>
      <c r="AK89" s="201">
        <v>15</v>
      </c>
      <c r="AL89" s="201" t="s">
        <v>1995</v>
      </c>
      <c r="AM89" s="181"/>
      <c r="AN89" s="122"/>
    </row>
    <row r="90" spans="1:40" ht="214.5" x14ac:dyDescent="0.25">
      <c r="A90" s="96" t="s">
        <v>1980</v>
      </c>
      <c r="B90" s="81" t="s">
        <v>1981</v>
      </c>
      <c r="C90" s="96" t="s">
        <v>977</v>
      </c>
      <c r="D90" s="96" t="s">
        <v>1967</v>
      </c>
      <c r="E90" s="96" t="s">
        <v>2007</v>
      </c>
      <c r="F90" s="96" t="s">
        <v>655</v>
      </c>
      <c r="G90" s="96" t="s">
        <v>3899</v>
      </c>
      <c r="H90" s="144">
        <v>157080000</v>
      </c>
      <c r="I90" s="96" t="s">
        <v>1983</v>
      </c>
      <c r="J90" s="96"/>
      <c r="K90" s="96"/>
      <c r="L90" s="96" t="s">
        <v>1984</v>
      </c>
      <c r="M90" s="201" t="s">
        <v>1361</v>
      </c>
      <c r="N90" s="96" t="s">
        <v>2008</v>
      </c>
      <c r="O90" s="162" t="s">
        <v>2047</v>
      </c>
      <c r="P90" s="83" t="s">
        <v>2009</v>
      </c>
      <c r="Q90" s="83" t="s">
        <v>2010</v>
      </c>
      <c r="R90" s="96" t="s">
        <v>306</v>
      </c>
      <c r="S90" s="96" t="s">
        <v>23</v>
      </c>
      <c r="T90" s="96" t="s">
        <v>1973</v>
      </c>
      <c r="U90" s="201" t="s">
        <v>2011</v>
      </c>
      <c r="V90" s="181"/>
      <c r="W90" s="96" t="s">
        <v>2012</v>
      </c>
      <c r="X90" s="162" t="s">
        <v>2013</v>
      </c>
      <c r="Y90" s="315">
        <v>157080000</v>
      </c>
      <c r="Z90" s="199">
        <v>43714</v>
      </c>
      <c r="AA90" s="212"/>
      <c r="AB90" s="325" t="s">
        <v>1992</v>
      </c>
      <c r="AC90" s="96" t="s">
        <v>2014</v>
      </c>
      <c r="AD90" s="167">
        <v>0.75</v>
      </c>
      <c r="AE90" s="167">
        <v>1</v>
      </c>
      <c r="AF90" s="167">
        <v>0</v>
      </c>
      <c r="AG90" s="96"/>
      <c r="AH90" s="181" t="s">
        <v>3783</v>
      </c>
      <c r="AI90" s="181"/>
      <c r="AJ90" s="162" t="s">
        <v>1994</v>
      </c>
      <c r="AK90" s="201">
        <v>15</v>
      </c>
      <c r="AL90" s="201" t="s">
        <v>1995</v>
      </c>
      <c r="AM90" s="181"/>
      <c r="AN90" s="122"/>
    </row>
    <row r="91" spans="1:40" ht="214.5" x14ac:dyDescent="0.25">
      <c r="A91" s="96" t="s">
        <v>1980</v>
      </c>
      <c r="B91" s="81" t="s">
        <v>1981</v>
      </c>
      <c r="C91" s="96" t="s">
        <v>977</v>
      </c>
      <c r="D91" s="96" t="s">
        <v>1967</v>
      </c>
      <c r="E91" s="96" t="s">
        <v>2015</v>
      </c>
      <c r="F91" s="96" t="s">
        <v>655</v>
      </c>
      <c r="G91" s="96" t="s">
        <v>3899</v>
      </c>
      <c r="H91" s="144">
        <v>104056400</v>
      </c>
      <c r="I91" s="96" t="s">
        <v>1983</v>
      </c>
      <c r="J91" s="96"/>
      <c r="K91" s="96"/>
      <c r="L91" s="96" t="s">
        <v>2016</v>
      </c>
      <c r="M91" s="201" t="s">
        <v>1361</v>
      </c>
      <c r="N91" s="96" t="s">
        <v>2017</v>
      </c>
      <c r="O91" s="162" t="s">
        <v>2048</v>
      </c>
      <c r="P91" s="83" t="s">
        <v>2010</v>
      </c>
      <c r="Q91" s="83" t="s">
        <v>2018</v>
      </c>
      <c r="R91" s="96" t="s">
        <v>306</v>
      </c>
      <c r="S91" s="96" t="s">
        <v>23</v>
      </c>
      <c r="T91" s="96" t="s">
        <v>2019</v>
      </c>
      <c r="U91" s="201" t="s">
        <v>2020</v>
      </c>
      <c r="V91" s="181"/>
      <c r="W91" s="96" t="s">
        <v>2021</v>
      </c>
      <c r="X91" s="162" t="s">
        <v>2022</v>
      </c>
      <c r="Y91" s="315">
        <v>104056400</v>
      </c>
      <c r="Z91" s="199">
        <v>43714</v>
      </c>
      <c r="AA91" s="212"/>
      <c r="AB91" s="325" t="s">
        <v>1992</v>
      </c>
      <c r="AC91" s="96" t="s">
        <v>2023</v>
      </c>
      <c r="AD91" s="167">
        <v>0.9</v>
      </c>
      <c r="AE91" s="167">
        <v>1</v>
      </c>
      <c r="AF91" s="167" t="s">
        <v>3785</v>
      </c>
      <c r="AG91" s="96"/>
      <c r="AH91" s="181" t="s">
        <v>3780</v>
      </c>
      <c r="AI91" s="181"/>
      <c r="AJ91" s="162" t="s">
        <v>1994</v>
      </c>
      <c r="AK91" s="201">
        <v>25</v>
      </c>
      <c r="AL91" s="201" t="s">
        <v>2024</v>
      </c>
      <c r="AM91" s="181"/>
      <c r="AN91" s="122"/>
    </row>
    <row r="92" spans="1:40" ht="214.5" x14ac:dyDescent="0.25">
      <c r="A92" s="96" t="s">
        <v>1980</v>
      </c>
      <c r="B92" s="81" t="s">
        <v>1981</v>
      </c>
      <c r="C92" s="96" t="s">
        <v>977</v>
      </c>
      <c r="D92" s="96" t="s">
        <v>1967</v>
      </c>
      <c r="E92" s="96" t="s">
        <v>2031</v>
      </c>
      <c r="F92" s="96" t="s">
        <v>655</v>
      </c>
      <c r="G92" s="96" t="s">
        <v>3899</v>
      </c>
      <c r="H92" s="144">
        <v>128160000</v>
      </c>
      <c r="I92" s="96" t="s">
        <v>1983</v>
      </c>
      <c r="J92" s="96"/>
      <c r="K92" s="96"/>
      <c r="L92" s="96" t="s">
        <v>2016</v>
      </c>
      <c r="M92" s="201" t="s">
        <v>1361</v>
      </c>
      <c r="N92" s="96" t="s">
        <v>2017</v>
      </c>
      <c r="O92" s="162" t="s">
        <v>2050</v>
      </c>
      <c r="P92" s="83" t="s">
        <v>2026</v>
      </c>
      <c r="Q92" s="83" t="s">
        <v>2032</v>
      </c>
      <c r="R92" s="96" t="s">
        <v>306</v>
      </c>
      <c r="S92" s="96" t="s">
        <v>23</v>
      </c>
      <c r="T92" s="96" t="s">
        <v>2019</v>
      </c>
      <c r="U92" s="201" t="s">
        <v>2033</v>
      </c>
      <c r="V92" s="181"/>
      <c r="W92" s="96" t="s">
        <v>2034</v>
      </c>
      <c r="X92" s="162" t="s">
        <v>2035</v>
      </c>
      <c r="Y92" s="315">
        <v>128160000</v>
      </c>
      <c r="Z92" s="199">
        <v>43714</v>
      </c>
      <c r="AA92" s="212"/>
      <c r="AB92" s="325" t="s">
        <v>1992</v>
      </c>
      <c r="AC92" s="96" t="s">
        <v>2036</v>
      </c>
      <c r="AD92" s="167">
        <v>0.75</v>
      </c>
      <c r="AE92" s="167">
        <v>1</v>
      </c>
      <c r="AF92" s="167">
        <v>0</v>
      </c>
      <c r="AG92" s="96"/>
      <c r="AH92" s="181" t="s">
        <v>3784</v>
      </c>
      <c r="AI92" s="181"/>
      <c r="AJ92" s="162" t="s">
        <v>1994</v>
      </c>
      <c r="AK92" s="201">
        <v>25</v>
      </c>
      <c r="AL92" s="201" t="s">
        <v>2024</v>
      </c>
      <c r="AM92" s="181"/>
      <c r="AN92" s="122"/>
    </row>
    <row r="93" spans="1:40" ht="214.5" x14ac:dyDescent="0.25">
      <c r="A93" s="96" t="s">
        <v>1980</v>
      </c>
      <c r="B93" s="81" t="s">
        <v>1981</v>
      </c>
      <c r="C93" s="96" t="s">
        <v>977</v>
      </c>
      <c r="D93" s="96" t="s">
        <v>1967</v>
      </c>
      <c r="E93" s="96" t="s">
        <v>2037</v>
      </c>
      <c r="F93" s="96" t="s">
        <v>655</v>
      </c>
      <c r="G93" s="96" t="s">
        <v>3899</v>
      </c>
      <c r="H93" s="144">
        <v>35220890</v>
      </c>
      <c r="I93" s="96" t="s">
        <v>1983</v>
      </c>
      <c r="J93" s="96"/>
      <c r="K93" s="96"/>
      <c r="L93" s="96" t="s">
        <v>1984</v>
      </c>
      <c r="M93" s="201" t="s">
        <v>1361</v>
      </c>
      <c r="N93" s="96" t="s">
        <v>2038</v>
      </c>
      <c r="O93" s="162" t="s">
        <v>2050</v>
      </c>
      <c r="P93" s="83" t="s">
        <v>2026</v>
      </c>
      <c r="Q93" s="83" t="s">
        <v>2032</v>
      </c>
      <c r="R93" s="96" t="s">
        <v>306</v>
      </c>
      <c r="S93" s="96" t="s">
        <v>23</v>
      </c>
      <c r="T93" s="96" t="s">
        <v>2019</v>
      </c>
      <c r="U93" s="201" t="s">
        <v>2033</v>
      </c>
      <c r="V93" s="181"/>
      <c r="W93" s="96" t="s">
        <v>2039</v>
      </c>
      <c r="X93" s="162" t="s">
        <v>2040</v>
      </c>
      <c r="Y93" s="315">
        <v>35220890</v>
      </c>
      <c r="Z93" s="199">
        <v>43714</v>
      </c>
      <c r="AA93" s="212"/>
      <c r="AB93" s="325" t="s">
        <v>1992</v>
      </c>
      <c r="AC93" s="96" t="s">
        <v>2041</v>
      </c>
      <c r="AD93" s="167">
        <v>0.4</v>
      </c>
      <c r="AE93" s="167">
        <v>1</v>
      </c>
      <c r="AF93" s="167">
        <v>0</v>
      </c>
      <c r="AG93" s="96"/>
      <c r="AH93" s="181" t="s">
        <v>3786</v>
      </c>
      <c r="AI93" s="181"/>
      <c r="AJ93" s="162" t="s">
        <v>1994</v>
      </c>
      <c r="AK93" s="201">
        <v>10</v>
      </c>
      <c r="AL93" s="201" t="s">
        <v>2042</v>
      </c>
      <c r="AM93" s="181"/>
      <c r="AN93" s="147"/>
    </row>
    <row r="94" spans="1:40" ht="60" x14ac:dyDescent="0.25">
      <c r="A94" s="96" t="s">
        <v>1980</v>
      </c>
      <c r="B94" s="81" t="s">
        <v>1981</v>
      </c>
      <c r="C94" s="96" t="s">
        <v>977</v>
      </c>
      <c r="D94" s="96" t="s">
        <v>1967</v>
      </c>
      <c r="E94" s="370" t="s">
        <v>3891</v>
      </c>
      <c r="F94" s="83" t="s">
        <v>655</v>
      </c>
      <c r="G94" s="96" t="s">
        <v>3899</v>
      </c>
      <c r="H94" s="371">
        <v>355151700</v>
      </c>
      <c r="I94" s="372" t="s">
        <v>3882</v>
      </c>
      <c r="J94" s="83"/>
      <c r="K94" s="83"/>
      <c r="L94" s="173"/>
      <c r="M94" s="173"/>
      <c r="N94" s="173"/>
      <c r="O94" s="373" t="s">
        <v>3884</v>
      </c>
      <c r="P94" s="83" t="s">
        <v>3895</v>
      </c>
      <c r="Q94" s="83"/>
      <c r="R94" s="83"/>
      <c r="S94" s="83"/>
      <c r="T94" s="96"/>
      <c r="U94" s="173"/>
      <c r="V94" s="173"/>
      <c r="W94" s="374" t="s">
        <v>3887</v>
      </c>
      <c r="X94" s="370" t="s">
        <v>3891</v>
      </c>
      <c r="Y94" s="371">
        <v>355151700</v>
      </c>
      <c r="Z94" s="375">
        <v>43971</v>
      </c>
      <c r="AA94" s="375" t="s">
        <v>3881</v>
      </c>
      <c r="AB94" s="323"/>
      <c r="AC94" s="451" t="s">
        <v>2398</v>
      </c>
      <c r="AD94" s="376">
        <v>1</v>
      </c>
      <c r="AE94" s="445">
        <v>1</v>
      </c>
      <c r="AF94" s="377">
        <v>0</v>
      </c>
      <c r="AG94" s="376"/>
      <c r="AH94" s="378" t="s">
        <v>3796</v>
      </c>
      <c r="AI94" s="162"/>
      <c r="AJ94" s="173"/>
      <c r="AK94" s="173"/>
      <c r="AL94" s="173"/>
      <c r="AM94" s="162"/>
      <c r="AN94" s="122"/>
    </row>
    <row r="95" spans="1:40" ht="36" x14ac:dyDescent="0.25">
      <c r="A95" s="96" t="s">
        <v>1980</v>
      </c>
      <c r="B95" s="81" t="s">
        <v>1981</v>
      </c>
      <c r="C95" s="96" t="s">
        <v>977</v>
      </c>
      <c r="D95" s="96" t="s">
        <v>1967</v>
      </c>
      <c r="E95" s="370" t="s">
        <v>3892</v>
      </c>
      <c r="F95" s="83" t="s">
        <v>655</v>
      </c>
      <c r="G95" s="96" t="s">
        <v>3899</v>
      </c>
      <c r="H95" s="371">
        <v>22009512</v>
      </c>
      <c r="I95" s="379" t="s">
        <v>3883</v>
      </c>
      <c r="J95" s="83"/>
      <c r="K95" s="83"/>
      <c r="L95" s="173"/>
      <c r="M95" s="173"/>
      <c r="N95" s="173"/>
      <c r="O95" s="373" t="s">
        <v>3885</v>
      </c>
      <c r="P95" s="83" t="s">
        <v>3896</v>
      </c>
      <c r="Q95" s="83"/>
      <c r="R95" s="83"/>
      <c r="S95" s="83"/>
      <c r="T95" s="96"/>
      <c r="U95" s="173"/>
      <c r="V95" s="173"/>
      <c r="W95" s="374" t="s">
        <v>3888</v>
      </c>
      <c r="X95" s="370" t="s">
        <v>3892</v>
      </c>
      <c r="Y95" s="371">
        <v>22009512</v>
      </c>
      <c r="Z95" s="380">
        <v>44000</v>
      </c>
      <c r="AA95" s="375">
        <v>44061</v>
      </c>
      <c r="AB95" s="323"/>
      <c r="AC95" s="451" t="s">
        <v>2023</v>
      </c>
      <c r="AD95" s="376">
        <v>1</v>
      </c>
      <c r="AE95" s="445">
        <v>1</v>
      </c>
      <c r="AF95" s="376">
        <v>0</v>
      </c>
      <c r="AG95" s="376"/>
      <c r="AH95" s="378" t="s">
        <v>3798</v>
      </c>
      <c r="AI95" s="162"/>
      <c r="AJ95" s="173"/>
      <c r="AK95" s="173"/>
      <c r="AL95" s="173"/>
      <c r="AM95" s="162"/>
      <c r="AN95" s="122"/>
    </row>
    <row r="96" spans="1:40" ht="48" x14ac:dyDescent="0.25">
      <c r="A96" s="83" t="s">
        <v>1980</v>
      </c>
      <c r="B96" s="162" t="s">
        <v>1981</v>
      </c>
      <c r="C96" s="96" t="s">
        <v>977</v>
      </c>
      <c r="D96" s="96" t="s">
        <v>1967</v>
      </c>
      <c r="E96" s="370" t="s">
        <v>3893</v>
      </c>
      <c r="F96" s="83" t="s">
        <v>655</v>
      </c>
      <c r="G96" s="96" t="s">
        <v>3899</v>
      </c>
      <c r="H96" s="371">
        <v>23386000</v>
      </c>
      <c r="I96" s="379" t="s">
        <v>3883</v>
      </c>
      <c r="J96" s="83"/>
      <c r="K96" s="83"/>
      <c r="L96" s="173"/>
      <c r="M96" s="173"/>
      <c r="N96" s="173"/>
      <c r="O96" s="373" t="s">
        <v>3886</v>
      </c>
      <c r="P96" s="83" t="s">
        <v>3897</v>
      </c>
      <c r="Q96" s="83"/>
      <c r="R96" s="83"/>
      <c r="S96" s="83"/>
      <c r="T96" s="96"/>
      <c r="U96" s="173"/>
      <c r="V96" s="173"/>
      <c r="W96" s="381" t="s">
        <v>3889</v>
      </c>
      <c r="X96" s="370" t="s">
        <v>3893</v>
      </c>
      <c r="Y96" s="371">
        <v>23386000</v>
      </c>
      <c r="Z96" s="380">
        <v>44000</v>
      </c>
      <c r="AA96" s="375">
        <v>44061</v>
      </c>
      <c r="AB96" s="323"/>
      <c r="AC96" s="451" t="s">
        <v>3880</v>
      </c>
      <c r="AD96" s="376">
        <v>1</v>
      </c>
      <c r="AE96" s="445">
        <v>1</v>
      </c>
      <c r="AF96" s="376">
        <v>0</v>
      </c>
      <c r="AG96" s="376"/>
      <c r="AH96" s="378" t="s">
        <v>3798</v>
      </c>
      <c r="AI96" s="162"/>
      <c r="AJ96" s="173"/>
      <c r="AK96" s="173"/>
      <c r="AL96" s="173"/>
      <c r="AM96" s="162"/>
      <c r="AN96" s="122"/>
    </row>
    <row r="97" spans="1:40" ht="33" x14ac:dyDescent="0.25">
      <c r="A97" s="83" t="s">
        <v>1980</v>
      </c>
      <c r="B97" s="162" t="s">
        <v>1981</v>
      </c>
      <c r="C97" s="96" t="s">
        <v>977</v>
      </c>
      <c r="D97" s="96" t="s">
        <v>1967</v>
      </c>
      <c r="E97" s="370" t="s">
        <v>3894</v>
      </c>
      <c r="F97" s="83" t="s">
        <v>655</v>
      </c>
      <c r="G97" s="96" t="s">
        <v>3899</v>
      </c>
      <c r="H97" s="371">
        <v>128927192.40000001</v>
      </c>
      <c r="I97" s="379" t="s">
        <v>3883</v>
      </c>
      <c r="J97" s="83"/>
      <c r="K97" s="83"/>
      <c r="L97" s="173"/>
      <c r="M97" s="173"/>
      <c r="N97" s="173"/>
      <c r="O97" s="173"/>
      <c r="P97" s="83" t="s">
        <v>3898</v>
      </c>
      <c r="Q97" s="83"/>
      <c r="R97" s="83"/>
      <c r="S97" s="83"/>
      <c r="T97" s="96"/>
      <c r="U97" s="173"/>
      <c r="V97" s="173"/>
      <c r="W97" s="381" t="s">
        <v>3890</v>
      </c>
      <c r="X97" s="370" t="s">
        <v>3894</v>
      </c>
      <c r="Y97" s="371">
        <v>128927192.40000001</v>
      </c>
      <c r="Z97" s="380">
        <v>44000</v>
      </c>
      <c r="AA97" s="375">
        <v>44061</v>
      </c>
      <c r="AB97" s="323"/>
      <c r="AC97" s="451" t="s">
        <v>2376</v>
      </c>
      <c r="AD97" s="376">
        <v>1</v>
      </c>
      <c r="AE97" s="445">
        <v>1</v>
      </c>
      <c r="AF97" s="376">
        <v>0</v>
      </c>
      <c r="AG97" s="376"/>
      <c r="AH97" s="378" t="s">
        <v>3804</v>
      </c>
      <c r="AI97" s="162"/>
      <c r="AJ97" s="173"/>
      <c r="AK97" s="173"/>
      <c r="AL97" s="173"/>
      <c r="AM97" s="162"/>
      <c r="AN97" s="122"/>
    </row>
    <row r="98" spans="1:40" ht="132" x14ac:dyDescent="0.25">
      <c r="A98" s="83" t="s">
        <v>837</v>
      </c>
      <c r="B98" s="81" t="s">
        <v>2094</v>
      </c>
      <c r="C98" s="96" t="s">
        <v>2068</v>
      </c>
      <c r="D98" s="96" t="s">
        <v>2069</v>
      </c>
      <c r="E98" s="81" t="s">
        <v>2095</v>
      </c>
      <c r="F98" s="83" t="s">
        <v>655</v>
      </c>
      <c r="G98" s="96" t="s">
        <v>3899</v>
      </c>
      <c r="H98" s="116" t="s">
        <v>2096</v>
      </c>
      <c r="I98" s="96" t="s">
        <v>2097</v>
      </c>
      <c r="J98" s="96" t="s">
        <v>1231</v>
      </c>
      <c r="K98" s="83" t="s">
        <v>4087</v>
      </c>
      <c r="L98" s="96"/>
      <c r="M98" s="84"/>
      <c r="N98" s="96"/>
      <c r="O98" s="162" t="s">
        <v>3793</v>
      </c>
      <c r="P98" s="83" t="s">
        <v>1895</v>
      </c>
      <c r="Q98" s="83" t="s">
        <v>2098</v>
      </c>
      <c r="R98" s="83" t="s">
        <v>307</v>
      </c>
      <c r="S98" s="83" t="s">
        <v>2074</v>
      </c>
      <c r="T98" s="383" t="s">
        <v>2099</v>
      </c>
      <c r="U98" s="96" t="s">
        <v>2099</v>
      </c>
      <c r="V98" s="81" t="s">
        <v>2100</v>
      </c>
      <c r="W98" s="84" t="s">
        <v>2101</v>
      </c>
      <c r="X98" s="387" t="s">
        <v>2095</v>
      </c>
      <c r="Y98" s="304" t="s">
        <v>2096</v>
      </c>
      <c r="Z98" s="199">
        <v>43769</v>
      </c>
      <c r="AA98" s="82"/>
      <c r="AB98" s="323" t="s">
        <v>862</v>
      </c>
      <c r="AC98" s="96" t="s">
        <v>2102</v>
      </c>
      <c r="AD98" s="167"/>
      <c r="AE98" s="165">
        <v>1</v>
      </c>
      <c r="AF98" s="165">
        <v>1</v>
      </c>
      <c r="AG98" s="165">
        <v>1</v>
      </c>
      <c r="AH98" s="162"/>
      <c r="AI98" s="84"/>
      <c r="AJ98" s="81"/>
      <c r="AK98" s="83"/>
      <c r="AL98" s="83"/>
      <c r="AM98" s="81"/>
      <c r="AN98" s="122"/>
    </row>
    <row r="99" spans="1:40" ht="132" x14ac:dyDescent="0.25">
      <c r="A99" s="83" t="s">
        <v>837</v>
      </c>
      <c r="B99" s="81" t="s">
        <v>2094</v>
      </c>
      <c r="C99" s="96" t="s">
        <v>2068</v>
      </c>
      <c r="D99" s="96" t="s">
        <v>2069</v>
      </c>
      <c r="E99" s="81" t="s">
        <v>2103</v>
      </c>
      <c r="F99" s="83" t="s">
        <v>655</v>
      </c>
      <c r="G99" s="96" t="s">
        <v>3899</v>
      </c>
      <c r="H99" s="116" t="s">
        <v>2104</v>
      </c>
      <c r="I99" s="96" t="s">
        <v>2097</v>
      </c>
      <c r="J99" s="96" t="s">
        <v>1231</v>
      </c>
      <c r="K99" s="83" t="s">
        <v>4088</v>
      </c>
      <c r="L99" s="96"/>
      <c r="M99" s="84"/>
      <c r="N99" s="96"/>
      <c r="O99" s="162" t="s">
        <v>3792</v>
      </c>
      <c r="P99" s="83" t="s">
        <v>1895</v>
      </c>
      <c r="Q99" s="83" t="s">
        <v>2105</v>
      </c>
      <c r="R99" s="83" t="s">
        <v>307</v>
      </c>
      <c r="S99" s="83" t="s">
        <v>2074</v>
      </c>
      <c r="T99" s="383" t="s">
        <v>71</v>
      </c>
      <c r="U99" s="96" t="s">
        <v>2106</v>
      </c>
      <c r="V99" s="81" t="s">
        <v>2107</v>
      </c>
      <c r="W99" s="84" t="s">
        <v>2108</v>
      </c>
      <c r="X99" s="387" t="s">
        <v>2103</v>
      </c>
      <c r="Y99" s="304" t="s">
        <v>2104</v>
      </c>
      <c r="Z99" s="199">
        <v>43769</v>
      </c>
      <c r="AA99" s="82"/>
      <c r="AB99" s="323" t="s">
        <v>862</v>
      </c>
      <c r="AC99" s="96" t="s">
        <v>2109</v>
      </c>
      <c r="AD99" s="167"/>
      <c r="AE99" s="165">
        <v>1</v>
      </c>
      <c r="AF99" s="165">
        <v>1</v>
      </c>
      <c r="AG99" s="165">
        <v>1</v>
      </c>
      <c r="AH99" s="162"/>
      <c r="AI99" s="84"/>
      <c r="AJ99" s="81"/>
      <c r="AK99" s="83"/>
      <c r="AL99" s="83"/>
      <c r="AM99" s="81"/>
      <c r="AN99" s="122"/>
    </row>
    <row r="100" spans="1:40" ht="132" x14ac:dyDescent="0.25">
      <c r="A100" s="83" t="s">
        <v>837</v>
      </c>
      <c r="B100" s="81" t="s">
        <v>2094</v>
      </c>
      <c r="C100" s="96" t="s">
        <v>2068</v>
      </c>
      <c r="D100" s="96" t="s">
        <v>2069</v>
      </c>
      <c r="E100" s="81" t="s">
        <v>2110</v>
      </c>
      <c r="F100" s="83" t="s">
        <v>655</v>
      </c>
      <c r="G100" s="96" t="s">
        <v>3899</v>
      </c>
      <c r="H100" s="116" t="s">
        <v>2111</v>
      </c>
      <c r="I100" s="96" t="s">
        <v>2097</v>
      </c>
      <c r="J100" s="96" t="s">
        <v>1231</v>
      </c>
      <c r="K100" s="83" t="s">
        <v>4088</v>
      </c>
      <c r="L100" s="96"/>
      <c r="M100" s="84"/>
      <c r="N100" s="96"/>
      <c r="O100" s="162" t="s">
        <v>3791</v>
      </c>
      <c r="P100" s="83" t="s">
        <v>2105</v>
      </c>
      <c r="Q100" s="83" t="s">
        <v>2112</v>
      </c>
      <c r="R100" s="83" t="s">
        <v>307</v>
      </c>
      <c r="S100" s="83" t="s">
        <v>2074</v>
      </c>
      <c r="T100" s="383" t="s">
        <v>71</v>
      </c>
      <c r="U100" s="96" t="s">
        <v>2113</v>
      </c>
      <c r="V100" s="81" t="s">
        <v>2107</v>
      </c>
      <c r="W100" s="84" t="s">
        <v>2114</v>
      </c>
      <c r="X100" s="387" t="s">
        <v>2110</v>
      </c>
      <c r="Y100" s="304" t="s">
        <v>2111</v>
      </c>
      <c r="Z100" s="199">
        <v>43769</v>
      </c>
      <c r="AA100" s="82"/>
      <c r="AB100" s="323" t="s">
        <v>862</v>
      </c>
      <c r="AC100" s="96" t="s">
        <v>2115</v>
      </c>
      <c r="AD100" s="167"/>
      <c r="AE100" s="165">
        <v>1</v>
      </c>
      <c r="AF100" s="165">
        <v>1</v>
      </c>
      <c r="AG100" s="165">
        <v>1</v>
      </c>
      <c r="AH100" s="162"/>
      <c r="AI100" s="84"/>
      <c r="AJ100" s="81"/>
      <c r="AK100" s="83"/>
      <c r="AL100" s="83"/>
      <c r="AM100" s="81"/>
      <c r="AN100" s="122"/>
    </row>
    <row r="101" spans="1:40" ht="132" x14ac:dyDescent="0.25">
      <c r="A101" s="83" t="s">
        <v>837</v>
      </c>
      <c r="B101" s="81" t="s">
        <v>2094</v>
      </c>
      <c r="C101" s="96" t="s">
        <v>2068</v>
      </c>
      <c r="D101" s="96" t="s">
        <v>2069</v>
      </c>
      <c r="E101" s="81" t="s">
        <v>2116</v>
      </c>
      <c r="F101" s="83" t="s">
        <v>655</v>
      </c>
      <c r="G101" s="96" t="s">
        <v>3899</v>
      </c>
      <c r="H101" s="116" t="s">
        <v>2117</v>
      </c>
      <c r="I101" s="96" t="s">
        <v>2097</v>
      </c>
      <c r="J101" s="96" t="s">
        <v>1231</v>
      </c>
      <c r="K101" s="83" t="s">
        <v>4117</v>
      </c>
      <c r="L101" s="96"/>
      <c r="M101" s="84"/>
      <c r="N101" s="96"/>
      <c r="O101" s="162" t="s">
        <v>3790</v>
      </c>
      <c r="P101" s="83" t="s">
        <v>2112</v>
      </c>
      <c r="Q101" s="83" t="s">
        <v>2118</v>
      </c>
      <c r="R101" s="83" t="s">
        <v>307</v>
      </c>
      <c r="S101" s="83" t="s">
        <v>2074</v>
      </c>
      <c r="T101" s="383" t="s">
        <v>2075</v>
      </c>
      <c r="U101" s="96" t="s">
        <v>2119</v>
      </c>
      <c r="V101" s="81" t="s">
        <v>2107</v>
      </c>
      <c r="W101" s="84" t="s">
        <v>2120</v>
      </c>
      <c r="X101" s="387" t="s">
        <v>2116</v>
      </c>
      <c r="Y101" s="304" t="s">
        <v>2117</v>
      </c>
      <c r="Z101" s="199">
        <v>43769</v>
      </c>
      <c r="AA101" s="82"/>
      <c r="AB101" s="323" t="s">
        <v>862</v>
      </c>
      <c r="AC101" s="96" t="s">
        <v>189</v>
      </c>
      <c r="AD101" s="167"/>
      <c r="AE101" s="165">
        <v>1</v>
      </c>
      <c r="AF101" s="165">
        <v>1</v>
      </c>
      <c r="AG101" s="165">
        <v>1</v>
      </c>
      <c r="AH101" s="162"/>
      <c r="AI101" s="84"/>
      <c r="AJ101" s="81"/>
      <c r="AK101" s="83"/>
      <c r="AL101" s="83"/>
      <c r="AM101" s="81"/>
      <c r="AN101" s="122"/>
    </row>
    <row r="102" spans="1:40" ht="132" x14ac:dyDescent="0.25">
      <c r="A102" s="83" t="s">
        <v>837</v>
      </c>
      <c r="B102" s="81" t="s">
        <v>2094</v>
      </c>
      <c r="C102" s="96" t="s">
        <v>2068</v>
      </c>
      <c r="D102" s="96" t="s">
        <v>2069</v>
      </c>
      <c r="E102" s="81" t="s">
        <v>2121</v>
      </c>
      <c r="F102" s="83" t="s">
        <v>655</v>
      </c>
      <c r="G102" s="96" t="s">
        <v>3899</v>
      </c>
      <c r="H102" s="116" t="s">
        <v>2122</v>
      </c>
      <c r="I102" s="96" t="s">
        <v>2097</v>
      </c>
      <c r="J102" s="96" t="s">
        <v>1231</v>
      </c>
      <c r="K102" s="83" t="s">
        <v>4163</v>
      </c>
      <c r="L102" s="96"/>
      <c r="M102" s="84"/>
      <c r="N102" s="96"/>
      <c r="O102" s="162" t="s">
        <v>3789</v>
      </c>
      <c r="P102" s="83" t="s">
        <v>1895</v>
      </c>
      <c r="Q102" s="83" t="s">
        <v>2123</v>
      </c>
      <c r="R102" s="83" t="s">
        <v>307</v>
      </c>
      <c r="S102" s="83" t="s">
        <v>2074</v>
      </c>
      <c r="T102" s="383" t="s">
        <v>2124</v>
      </c>
      <c r="U102" s="96" t="s">
        <v>2124</v>
      </c>
      <c r="V102" s="81" t="s">
        <v>2125</v>
      </c>
      <c r="W102" s="84" t="s">
        <v>2126</v>
      </c>
      <c r="X102" s="387" t="s">
        <v>2121</v>
      </c>
      <c r="Y102" s="304" t="s">
        <v>2122</v>
      </c>
      <c r="Z102" s="199">
        <v>43769</v>
      </c>
      <c r="AA102" s="82"/>
      <c r="AB102" s="323" t="s">
        <v>862</v>
      </c>
      <c r="AC102" s="96" t="s">
        <v>2127</v>
      </c>
      <c r="AD102" s="167"/>
      <c r="AE102" s="165">
        <v>1</v>
      </c>
      <c r="AF102" s="165">
        <v>1</v>
      </c>
      <c r="AG102" s="165">
        <v>1</v>
      </c>
      <c r="AH102" s="162"/>
      <c r="AI102" s="84"/>
      <c r="AJ102" s="81"/>
      <c r="AK102" s="83"/>
      <c r="AL102" s="83"/>
      <c r="AM102" s="81"/>
      <c r="AN102" s="122"/>
    </row>
    <row r="103" spans="1:40" ht="115.5" x14ac:dyDescent="0.25">
      <c r="A103" s="83" t="s">
        <v>837</v>
      </c>
      <c r="B103" s="81" t="s">
        <v>761</v>
      </c>
      <c r="C103" s="96" t="s">
        <v>748</v>
      </c>
      <c r="D103" s="96" t="s">
        <v>817</v>
      </c>
      <c r="E103" s="81" t="s">
        <v>818</v>
      </c>
      <c r="F103" s="83" t="s">
        <v>655</v>
      </c>
      <c r="G103" s="96" t="s">
        <v>3899</v>
      </c>
      <c r="H103" s="116">
        <v>160028909.68000001</v>
      </c>
      <c r="I103" s="96" t="s">
        <v>819</v>
      </c>
      <c r="J103" s="96" t="s">
        <v>811</v>
      </c>
      <c r="K103" s="83" t="s">
        <v>4095</v>
      </c>
      <c r="L103" s="96" t="s">
        <v>749</v>
      </c>
      <c r="M103" s="84"/>
      <c r="N103" s="96" t="s">
        <v>749</v>
      </c>
      <c r="O103" s="162" t="s">
        <v>820</v>
      </c>
      <c r="P103" s="83" t="s">
        <v>758</v>
      </c>
      <c r="Q103" s="83" t="s">
        <v>822</v>
      </c>
      <c r="R103" s="83" t="s">
        <v>5</v>
      </c>
      <c r="S103" s="83" t="s">
        <v>760</v>
      </c>
      <c r="T103" s="383" t="s">
        <v>823</v>
      </c>
      <c r="U103" s="96" t="s">
        <v>824</v>
      </c>
      <c r="V103" s="81" t="s">
        <v>750</v>
      </c>
      <c r="W103" s="84" t="s">
        <v>825</v>
      </c>
      <c r="X103" s="387" t="s">
        <v>826</v>
      </c>
      <c r="Y103" s="304">
        <v>160028909.68000001</v>
      </c>
      <c r="Z103" s="199">
        <v>43726</v>
      </c>
      <c r="AA103" s="82">
        <v>43976</v>
      </c>
      <c r="AB103" s="323" t="s">
        <v>827</v>
      </c>
      <c r="AC103" s="96" t="s">
        <v>828</v>
      </c>
      <c r="AD103" s="167">
        <v>1</v>
      </c>
      <c r="AE103" s="165">
        <v>1</v>
      </c>
      <c r="AF103" s="165">
        <v>0</v>
      </c>
      <c r="AG103" s="81" t="s">
        <v>831</v>
      </c>
      <c r="AH103" s="162" t="s">
        <v>835</v>
      </c>
      <c r="AI103" s="84"/>
      <c r="AJ103" s="81" t="s">
        <v>769</v>
      </c>
      <c r="AK103" s="83">
        <v>15</v>
      </c>
      <c r="AL103" s="83">
        <v>2020</v>
      </c>
      <c r="AM103" s="81" t="s">
        <v>830</v>
      </c>
      <c r="AN103" s="98"/>
    </row>
    <row r="104" spans="1:40" ht="198" x14ac:dyDescent="0.25">
      <c r="A104" s="83" t="s">
        <v>1355</v>
      </c>
      <c r="B104" s="81" t="s">
        <v>2155</v>
      </c>
      <c r="C104" s="96" t="s">
        <v>977</v>
      </c>
      <c r="D104" s="96" t="s">
        <v>2156</v>
      </c>
      <c r="E104" s="81" t="s">
        <v>1118</v>
      </c>
      <c r="F104" s="83" t="s">
        <v>292</v>
      </c>
      <c r="G104" s="96" t="s">
        <v>3899</v>
      </c>
      <c r="H104" s="116">
        <v>305120933</v>
      </c>
      <c r="I104" s="96" t="s">
        <v>1119</v>
      </c>
      <c r="J104" s="96" t="s">
        <v>981</v>
      </c>
      <c r="K104" s="83" t="s">
        <v>4096</v>
      </c>
      <c r="L104" s="96" t="s">
        <v>981</v>
      </c>
      <c r="M104" s="84"/>
      <c r="N104" s="96" t="s">
        <v>981</v>
      </c>
      <c r="O104" s="162" t="s">
        <v>1531</v>
      </c>
      <c r="P104" s="83" t="s">
        <v>1120</v>
      </c>
      <c r="Q104" s="83" t="s">
        <v>1121</v>
      </c>
      <c r="R104" s="83" t="s">
        <v>304</v>
      </c>
      <c r="S104" s="83" t="s">
        <v>984</v>
      </c>
      <c r="T104" s="383" t="s">
        <v>1047</v>
      </c>
      <c r="U104" s="96" t="s">
        <v>1122</v>
      </c>
      <c r="V104" s="81" t="s">
        <v>1123</v>
      </c>
      <c r="W104" s="84" t="s">
        <v>1124</v>
      </c>
      <c r="X104" s="387" t="s">
        <v>1118</v>
      </c>
      <c r="Y104" s="304">
        <v>305120933</v>
      </c>
      <c r="Z104" s="199">
        <v>2019</v>
      </c>
      <c r="AA104" s="82">
        <v>44013</v>
      </c>
      <c r="AB104" s="323" t="s">
        <v>989</v>
      </c>
      <c r="AC104" s="96" t="s">
        <v>1125</v>
      </c>
      <c r="AD104" s="167"/>
      <c r="AE104" s="165">
        <v>1</v>
      </c>
      <c r="AF104" s="165">
        <v>0.71519999999999995</v>
      </c>
      <c r="AG104" s="81" t="s">
        <v>1035</v>
      </c>
      <c r="AH104" s="162"/>
      <c r="AI104" s="84"/>
      <c r="AJ104" s="81" t="s">
        <v>1126</v>
      </c>
      <c r="AK104" s="83">
        <v>20</v>
      </c>
      <c r="AL104" s="83">
        <v>2020</v>
      </c>
      <c r="AM104" s="81"/>
      <c r="AN104" s="98"/>
    </row>
    <row r="105" spans="1:40" ht="198" x14ac:dyDescent="0.25">
      <c r="A105" s="83" t="s">
        <v>1355</v>
      </c>
      <c r="B105" s="81" t="s">
        <v>2155</v>
      </c>
      <c r="C105" s="96" t="s">
        <v>977</v>
      </c>
      <c r="D105" s="96" t="s">
        <v>2156</v>
      </c>
      <c r="E105" s="81" t="s">
        <v>1127</v>
      </c>
      <c r="F105" s="83" t="s">
        <v>292</v>
      </c>
      <c r="G105" s="96" t="s">
        <v>3899</v>
      </c>
      <c r="H105" s="116">
        <v>26755264.5</v>
      </c>
      <c r="I105" s="96" t="s">
        <v>1119</v>
      </c>
      <c r="J105" s="96" t="s">
        <v>981</v>
      </c>
      <c r="K105" s="83" t="s">
        <v>4097</v>
      </c>
      <c r="L105" s="96" t="s">
        <v>981</v>
      </c>
      <c r="M105" s="84"/>
      <c r="N105" s="96" t="s">
        <v>981</v>
      </c>
      <c r="O105" s="162" t="s">
        <v>1531</v>
      </c>
      <c r="P105" s="83" t="s">
        <v>1128</v>
      </c>
      <c r="Q105" s="83" t="s">
        <v>1129</v>
      </c>
      <c r="R105" s="83" t="s">
        <v>304</v>
      </c>
      <c r="S105" s="83" t="s">
        <v>984</v>
      </c>
      <c r="T105" s="383" t="s">
        <v>1130</v>
      </c>
      <c r="U105" s="96" t="s">
        <v>1122</v>
      </c>
      <c r="V105" s="81" t="s">
        <v>1123</v>
      </c>
      <c r="W105" s="84" t="s">
        <v>1131</v>
      </c>
      <c r="X105" s="387" t="s">
        <v>1127</v>
      </c>
      <c r="Y105" s="304">
        <v>26755264.5</v>
      </c>
      <c r="Z105" s="199">
        <v>2019</v>
      </c>
      <c r="AA105" s="82">
        <v>44013</v>
      </c>
      <c r="AB105" s="323" t="s">
        <v>989</v>
      </c>
      <c r="AC105" s="96" t="s">
        <v>1132</v>
      </c>
      <c r="AD105" s="167"/>
      <c r="AE105" s="165">
        <v>1</v>
      </c>
      <c r="AF105" s="165">
        <v>0.7782</v>
      </c>
      <c r="AG105" s="81" t="s">
        <v>1035</v>
      </c>
      <c r="AH105" s="162"/>
      <c r="AI105" s="84"/>
      <c r="AJ105" s="81" t="s">
        <v>1126</v>
      </c>
      <c r="AK105" s="83">
        <v>30</v>
      </c>
      <c r="AL105" s="83">
        <v>2020</v>
      </c>
      <c r="AM105" s="81"/>
      <c r="AN105" s="98"/>
    </row>
    <row r="106" spans="1:40" ht="198" x14ac:dyDescent="0.25">
      <c r="A106" s="83" t="s">
        <v>1355</v>
      </c>
      <c r="B106" s="81" t="s">
        <v>2155</v>
      </c>
      <c r="C106" s="96" t="s">
        <v>977</v>
      </c>
      <c r="D106" s="96" t="s">
        <v>2156</v>
      </c>
      <c r="E106" s="81" t="s">
        <v>1134</v>
      </c>
      <c r="F106" s="83" t="s">
        <v>292</v>
      </c>
      <c r="G106" s="96" t="s">
        <v>3899</v>
      </c>
      <c r="H106" s="116">
        <v>202137180</v>
      </c>
      <c r="I106" s="96" t="s">
        <v>1119</v>
      </c>
      <c r="J106" s="96" t="s">
        <v>981</v>
      </c>
      <c r="K106" s="83" t="s">
        <v>4097</v>
      </c>
      <c r="L106" s="96" t="s">
        <v>981</v>
      </c>
      <c r="M106" s="84"/>
      <c r="N106" s="96" t="s">
        <v>981</v>
      </c>
      <c r="O106" s="162" t="s">
        <v>1531</v>
      </c>
      <c r="P106" s="83" t="s">
        <v>1121</v>
      </c>
      <c r="Q106" s="83" t="s">
        <v>1135</v>
      </c>
      <c r="R106" s="83" t="s">
        <v>304</v>
      </c>
      <c r="S106" s="83" t="s">
        <v>984</v>
      </c>
      <c r="T106" s="383" t="s">
        <v>1130</v>
      </c>
      <c r="U106" s="96" t="s">
        <v>1122</v>
      </c>
      <c r="V106" s="81" t="s">
        <v>1123</v>
      </c>
      <c r="W106" s="84" t="s">
        <v>1136</v>
      </c>
      <c r="X106" s="387" t="s">
        <v>1134</v>
      </c>
      <c r="Y106" s="304">
        <v>202137180</v>
      </c>
      <c r="Z106" s="199">
        <v>2019</v>
      </c>
      <c r="AA106" s="82">
        <v>44013</v>
      </c>
      <c r="AB106" s="323" t="s">
        <v>989</v>
      </c>
      <c r="AC106" s="96" t="s">
        <v>1132</v>
      </c>
      <c r="AD106" s="167"/>
      <c r="AE106" s="165">
        <v>1</v>
      </c>
      <c r="AF106" s="165">
        <v>0.70679999999999998</v>
      </c>
      <c r="AG106" s="81" t="s">
        <v>855</v>
      </c>
      <c r="AH106" s="162"/>
      <c r="AI106" s="84"/>
      <c r="AJ106" s="81" t="s">
        <v>1126</v>
      </c>
      <c r="AK106" s="83">
        <v>20</v>
      </c>
      <c r="AL106" s="83">
        <v>2020</v>
      </c>
      <c r="AM106" s="81"/>
      <c r="AN106" s="98"/>
    </row>
    <row r="107" spans="1:40" ht="33" x14ac:dyDescent="0.25">
      <c r="A107" s="83"/>
      <c r="B107" s="81"/>
      <c r="C107" s="96" t="s">
        <v>977</v>
      </c>
      <c r="D107" s="96" t="s">
        <v>817</v>
      </c>
      <c r="E107" s="81" t="s">
        <v>2179</v>
      </c>
      <c r="F107" s="83" t="s">
        <v>655</v>
      </c>
      <c r="G107" s="96" t="s">
        <v>2173</v>
      </c>
      <c r="H107" s="116"/>
      <c r="I107" s="96" t="s">
        <v>2180</v>
      </c>
      <c r="J107" s="96"/>
      <c r="K107" s="83"/>
      <c r="L107" s="96"/>
      <c r="M107" s="84" t="s">
        <v>959</v>
      </c>
      <c r="N107" s="96"/>
      <c r="O107" s="162"/>
      <c r="P107" s="83"/>
      <c r="Q107" s="83"/>
      <c r="R107" s="83"/>
      <c r="S107" s="83"/>
      <c r="T107" s="96"/>
      <c r="U107" s="96"/>
      <c r="V107" s="81"/>
      <c r="W107" s="84" t="s">
        <v>2181</v>
      </c>
      <c r="X107" s="81" t="s">
        <v>2179</v>
      </c>
      <c r="Y107" s="304">
        <v>4406118318.7761593</v>
      </c>
      <c r="Z107" s="199"/>
      <c r="AA107" s="82">
        <v>43472</v>
      </c>
      <c r="AB107" s="323">
        <v>8</v>
      </c>
      <c r="AC107" s="96" t="s">
        <v>2182</v>
      </c>
      <c r="AD107" s="167">
        <v>2.5619834710743801</v>
      </c>
      <c r="AE107" s="165">
        <v>1</v>
      </c>
      <c r="AF107" s="165">
        <v>0.98564299712859949</v>
      </c>
      <c r="AG107" s="81"/>
      <c r="AH107" s="162" t="s">
        <v>2183</v>
      </c>
      <c r="AI107" s="84"/>
      <c r="AJ107" s="81"/>
      <c r="AK107" s="83"/>
      <c r="AL107" s="83"/>
      <c r="AM107" s="81"/>
      <c r="AN107" s="98"/>
    </row>
    <row r="108" spans="1:40" ht="165" x14ac:dyDescent="0.25">
      <c r="A108" s="83">
        <v>310</v>
      </c>
      <c r="B108" s="81" t="s">
        <v>2184</v>
      </c>
      <c r="C108" s="96" t="s">
        <v>977</v>
      </c>
      <c r="D108" s="96" t="s">
        <v>817</v>
      </c>
      <c r="E108" s="81" t="s">
        <v>2191</v>
      </c>
      <c r="F108" s="83" t="s">
        <v>655</v>
      </c>
      <c r="G108" s="96" t="s">
        <v>2173</v>
      </c>
      <c r="H108" s="116"/>
      <c r="I108" s="96" t="s">
        <v>2186</v>
      </c>
      <c r="J108" s="96" t="s">
        <v>1325</v>
      </c>
      <c r="K108" s="83" t="s">
        <v>4118</v>
      </c>
      <c r="L108" s="96"/>
      <c r="M108" s="84" t="s">
        <v>959</v>
      </c>
      <c r="N108" s="96"/>
      <c r="O108" s="162"/>
      <c r="P108" s="83" t="s">
        <v>2187</v>
      </c>
      <c r="Q108" s="83" t="s">
        <v>2188</v>
      </c>
      <c r="R108" s="83"/>
      <c r="S108" s="83"/>
      <c r="T108" s="96"/>
      <c r="U108" s="96"/>
      <c r="V108" s="81"/>
      <c r="W108" s="84" t="s">
        <v>2192</v>
      </c>
      <c r="X108" s="81" t="s">
        <v>2191</v>
      </c>
      <c r="Y108" s="304">
        <v>21804260053.804802</v>
      </c>
      <c r="Z108" s="199"/>
      <c r="AA108" s="82">
        <v>42828</v>
      </c>
      <c r="AB108" s="323">
        <v>37</v>
      </c>
      <c r="AC108" s="96" t="s">
        <v>2164</v>
      </c>
      <c r="AD108" s="167">
        <v>1.0900000000000001</v>
      </c>
      <c r="AE108" s="165">
        <v>1</v>
      </c>
      <c r="AF108" s="165">
        <v>1.04</v>
      </c>
      <c r="AG108" s="81"/>
      <c r="AH108" s="162" t="s">
        <v>2193</v>
      </c>
      <c r="AI108" s="84"/>
      <c r="AJ108" s="81"/>
      <c r="AK108" s="83"/>
      <c r="AL108" s="83"/>
      <c r="AM108" s="81"/>
      <c r="AN108" s="122"/>
    </row>
    <row r="109" spans="1:40" ht="99" x14ac:dyDescent="0.25">
      <c r="A109" s="83">
        <v>211</v>
      </c>
      <c r="B109" s="81" t="s">
        <v>2194</v>
      </c>
      <c r="C109" s="96" t="s">
        <v>977</v>
      </c>
      <c r="D109" s="96" t="s">
        <v>817</v>
      </c>
      <c r="E109" s="81" t="s">
        <v>2195</v>
      </c>
      <c r="F109" s="83" t="s">
        <v>655</v>
      </c>
      <c r="G109" s="96" t="s">
        <v>3680</v>
      </c>
      <c r="H109" s="116"/>
      <c r="I109" s="96" t="s">
        <v>2196</v>
      </c>
      <c r="J109" s="96" t="s">
        <v>1325</v>
      </c>
      <c r="K109" s="83" t="s">
        <v>4119</v>
      </c>
      <c r="L109" s="96"/>
      <c r="M109" s="84" t="s">
        <v>959</v>
      </c>
      <c r="N109" s="96"/>
      <c r="O109" s="162"/>
      <c r="P109" s="83" t="s">
        <v>2197</v>
      </c>
      <c r="Q109" s="83" t="s">
        <v>2198</v>
      </c>
      <c r="R109" s="83"/>
      <c r="S109" s="83"/>
      <c r="T109" s="96"/>
      <c r="U109" s="96"/>
      <c r="V109" s="81"/>
      <c r="W109" s="84" t="s">
        <v>2199</v>
      </c>
      <c r="X109" s="81" t="s">
        <v>2195</v>
      </c>
      <c r="Y109" s="304">
        <v>40118676111.309998</v>
      </c>
      <c r="Z109" s="199"/>
      <c r="AA109" s="82">
        <v>43391</v>
      </c>
      <c r="AB109" s="323">
        <v>13</v>
      </c>
      <c r="AC109" s="96" t="s">
        <v>2200</v>
      </c>
      <c r="AD109" s="167">
        <v>1.77</v>
      </c>
      <c r="AE109" s="165">
        <v>1</v>
      </c>
      <c r="AF109" s="165">
        <v>0.27924853994195442</v>
      </c>
      <c r="AG109" s="81"/>
      <c r="AH109" s="162" t="s">
        <v>2201</v>
      </c>
      <c r="AI109" s="84"/>
      <c r="AJ109" s="81"/>
      <c r="AK109" s="83"/>
      <c r="AL109" s="83"/>
      <c r="AM109" s="81"/>
      <c r="AN109" s="122"/>
    </row>
    <row r="110" spans="1:40" ht="82.5" x14ac:dyDescent="0.25">
      <c r="A110" s="83">
        <v>211</v>
      </c>
      <c r="B110" s="81" t="s">
        <v>2194</v>
      </c>
      <c r="C110" s="96" t="s">
        <v>977</v>
      </c>
      <c r="D110" s="96" t="s">
        <v>817</v>
      </c>
      <c r="E110" s="81" t="s">
        <v>2202</v>
      </c>
      <c r="F110" s="83" t="s">
        <v>655</v>
      </c>
      <c r="G110" s="96" t="s">
        <v>3680</v>
      </c>
      <c r="H110" s="116"/>
      <c r="I110" s="96" t="s">
        <v>2196</v>
      </c>
      <c r="J110" s="96" t="s">
        <v>1325</v>
      </c>
      <c r="K110" s="83" t="s">
        <v>4120</v>
      </c>
      <c r="L110" s="96"/>
      <c r="M110" s="84" t="s">
        <v>959</v>
      </c>
      <c r="N110" s="96"/>
      <c r="O110" s="162"/>
      <c r="P110" s="83" t="s">
        <v>2203</v>
      </c>
      <c r="Q110" s="83" t="s">
        <v>2204</v>
      </c>
      <c r="R110" s="83"/>
      <c r="S110" s="83"/>
      <c r="T110" s="96"/>
      <c r="U110" s="96"/>
      <c r="V110" s="81"/>
      <c r="W110" s="84" t="s">
        <v>2205</v>
      </c>
      <c r="X110" s="81" t="s">
        <v>2202</v>
      </c>
      <c r="Y110" s="304">
        <v>19742104672.68</v>
      </c>
      <c r="Z110" s="199"/>
      <c r="AA110" s="82">
        <v>43391</v>
      </c>
      <c r="AB110" s="323">
        <v>13</v>
      </c>
      <c r="AC110" s="96" t="s">
        <v>2206</v>
      </c>
      <c r="AD110" s="167">
        <v>1.77</v>
      </c>
      <c r="AE110" s="165">
        <v>1</v>
      </c>
      <c r="AF110" s="165">
        <v>0.69</v>
      </c>
      <c r="AG110" s="81"/>
      <c r="AH110" s="162" t="s">
        <v>2207</v>
      </c>
      <c r="AI110" s="84"/>
      <c r="AJ110" s="81"/>
      <c r="AK110" s="83"/>
      <c r="AL110" s="83"/>
      <c r="AM110" s="81"/>
      <c r="AN110" s="122"/>
    </row>
    <row r="111" spans="1:40" ht="148.5" x14ac:dyDescent="0.25">
      <c r="A111" s="83">
        <v>211</v>
      </c>
      <c r="B111" s="81" t="s">
        <v>2194</v>
      </c>
      <c r="C111" s="96" t="s">
        <v>977</v>
      </c>
      <c r="D111" s="96" t="s">
        <v>817</v>
      </c>
      <c r="E111" s="81" t="s">
        <v>2208</v>
      </c>
      <c r="F111" s="83" t="s">
        <v>655</v>
      </c>
      <c r="G111" s="96" t="s">
        <v>3680</v>
      </c>
      <c r="H111" s="116"/>
      <c r="I111" s="96" t="s">
        <v>2196</v>
      </c>
      <c r="J111" s="96" t="s">
        <v>1325</v>
      </c>
      <c r="K111" s="83" t="s">
        <v>4121</v>
      </c>
      <c r="L111" s="96"/>
      <c r="M111" s="84" t="s">
        <v>959</v>
      </c>
      <c r="N111" s="96"/>
      <c r="O111" s="162"/>
      <c r="P111" s="83" t="s">
        <v>2203</v>
      </c>
      <c r="Q111" s="83" t="s">
        <v>2209</v>
      </c>
      <c r="R111" s="83"/>
      <c r="S111" s="83"/>
      <c r="T111" s="96"/>
      <c r="U111" s="96"/>
      <c r="V111" s="81"/>
      <c r="W111" s="84" t="s">
        <v>2210</v>
      </c>
      <c r="X111" s="81" t="s">
        <v>2208</v>
      </c>
      <c r="Y111" s="304">
        <v>17377844058.619999</v>
      </c>
      <c r="Z111" s="199"/>
      <c r="AA111" s="82">
        <v>43391</v>
      </c>
      <c r="AB111" s="323">
        <v>13</v>
      </c>
      <c r="AC111" s="96" t="s">
        <v>2164</v>
      </c>
      <c r="AD111" s="167">
        <v>1.77</v>
      </c>
      <c r="AE111" s="165">
        <v>1</v>
      </c>
      <c r="AF111" s="165">
        <v>0.36</v>
      </c>
      <c r="AG111" s="81"/>
      <c r="AH111" s="162" t="s">
        <v>2211</v>
      </c>
      <c r="AI111" s="84"/>
      <c r="AJ111" s="81"/>
      <c r="AK111" s="83"/>
      <c r="AL111" s="83"/>
      <c r="AM111" s="81"/>
      <c r="AN111" s="122"/>
    </row>
    <row r="112" spans="1:40" ht="181.5" x14ac:dyDescent="0.25">
      <c r="A112" s="83">
        <v>211</v>
      </c>
      <c r="B112" s="81" t="s">
        <v>2194</v>
      </c>
      <c r="C112" s="96" t="s">
        <v>977</v>
      </c>
      <c r="D112" s="96" t="s">
        <v>817</v>
      </c>
      <c r="E112" s="81" t="s">
        <v>2212</v>
      </c>
      <c r="F112" s="83" t="s">
        <v>655</v>
      </c>
      <c r="G112" s="96" t="s">
        <v>3680</v>
      </c>
      <c r="H112" s="116"/>
      <c r="I112" s="96" t="s">
        <v>2196</v>
      </c>
      <c r="J112" s="96" t="s">
        <v>1325</v>
      </c>
      <c r="K112" s="83" t="s">
        <v>4107</v>
      </c>
      <c r="L112" s="96"/>
      <c r="M112" s="84" t="s">
        <v>959</v>
      </c>
      <c r="N112" s="96"/>
      <c r="O112" s="162"/>
      <c r="P112" s="83" t="s">
        <v>2213</v>
      </c>
      <c r="Q112" s="83" t="s">
        <v>2214</v>
      </c>
      <c r="R112" s="83"/>
      <c r="S112" s="83"/>
      <c r="T112" s="96"/>
      <c r="U112" s="96"/>
      <c r="V112" s="81"/>
      <c r="W112" s="84" t="s">
        <v>2215</v>
      </c>
      <c r="X112" s="81" t="s">
        <v>2212</v>
      </c>
      <c r="Y112" s="304">
        <v>29659390326.009998</v>
      </c>
      <c r="Z112" s="199"/>
      <c r="AA112" s="82">
        <v>43391</v>
      </c>
      <c r="AB112" s="323">
        <v>13</v>
      </c>
      <c r="AC112" s="96" t="s">
        <v>2164</v>
      </c>
      <c r="AD112" s="167">
        <v>1.77</v>
      </c>
      <c r="AE112" s="165">
        <v>1</v>
      </c>
      <c r="AF112" s="165">
        <v>0.25</v>
      </c>
      <c r="AG112" s="81"/>
      <c r="AH112" s="162" t="s">
        <v>2216</v>
      </c>
      <c r="AI112" s="84"/>
      <c r="AJ112" s="81"/>
      <c r="AK112" s="83"/>
      <c r="AL112" s="83"/>
      <c r="AM112" s="81"/>
      <c r="AN112" s="98"/>
    </row>
    <row r="113" spans="1:40" ht="165" x14ac:dyDescent="0.25">
      <c r="A113" s="83">
        <v>211</v>
      </c>
      <c r="B113" s="81"/>
      <c r="C113" s="96" t="s">
        <v>977</v>
      </c>
      <c r="D113" s="96" t="s">
        <v>817</v>
      </c>
      <c r="E113" s="81" t="s">
        <v>2226</v>
      </c>
      <c r="F113" s="83" t="s">
        <v>655</v>
      </c>
      <c r="G113" s="96" t="s">
        <v>3680</v>
      </c>
      <c r="H113" s="116"/>
      <c r="I113" s="96" t="s">
        <v>2227</v>
      </c>
      <c r="J113" s="96"/>
      <c r="K113" s="83"/>
      <c r="L113" s="96"/>
      <c r="M113" s="84" t="s">
        <v>959</v>
      </c>
      <c r="N113" s="96"/>
      <c r="O113" s="162"/>
      <c r="P113" s="83"/>
      <c r="Q113" s="83"/>
      <c r="R113" s="83"/>
      <c r="S113" s="83"/>
      <c r="T113" s="96"/>
      <c r="U113" s="96"/>
      <c r="V113" s="81"/>
      <c r="W113" s="84" t="s">
        <v>2228</v>
      </c>
      <c r="X113" s="81" t="s">
        <v>2226</v>
      </c>
      <c r="Y113" s="304">
        <v>14176214329.24</v>
      </c>
      <c r="Z113" s="199"/>
      <c r="AA113" s="82">
        <v>43508</v>
      </c>
      <c r="AB113" s="323">
        <v>16</v>
      </c>
      <c r="AC113" s="96" t="s">
        <v>2229</v>
      </c>
      <c r="AD113" s="167">
        <v>1.18</v>
      </c>
      <c r="AE113" s="165">
        <v>1</v>
      </c>
      <c r="AF113" s="165">
        <v>0.42</v>
      </c>
      <c r="AG113" s="81"/>
      <c r="AH113" s="162" t="s">
        <v>2230</v>
      </c>
      <c r="AI113" s="84"/>
      <c r="AJ113" s="81"/>
      <c r="AK113" s="83"/>
      <c r="AL113" s="83"/>
      <c r="AM113" s="81"/>
      <c r="AN113" s="122"/>
    </row>
    <row r="114" spans="1:40" ht="66" x14ac:dyDescent="0.25">
      <c r="A114" s="83">
        <v>310</v>
      </c>
      <c r="B114" s="81" t="s">
        <v>2184</v>
      </c>
      <c r="C114" s="96" t="s">
        <v>977</v>
      </c>
      <c r="D114" s="96" t="s">
        <v>817</v>
      </c>
      <c r="E114" s="81" t="s">
        <v>2231</v>
      </c>
      <c r="F114" s="83" t="s">
        <v>655</v>
      </c>
      <c r="G114" s="96" t="s">
        <v>2173</v>
      </c>
      <c r="H114" s="116"/>
      <c r="I114" s="96" t="s">
        <v>2186</v>
      </c>
      <c r="J114" s="96"/>
      <c r="K114" s="83"/>
      <c r="L114" s="96"/>
      <c r="M114" s="84" t="s">
        <v>959</v>
      </c>
      <c r="N114" s="96"/>
      <c r="O114" s="162"/>
      <c r="P114" s="83"/>
      <c r="Q114" s="83"/>
      <c r="R114" s="83"/>
      <c r="S114" s="83"/>
      <c r="T114" s="96"/>
      <c r="U114" s="96"/>
      <c r="V114" s="81"/>
      <c r="W114" s="84" t="s">
        <v>2232</v>
      </c>
      <c r="X114" s="81" t="s">
        <v>2231</v>
      </c>
      <c r="Y114" s="304">
        <v>15284020939.7208</v>
      </c>
      <c r="Z114" s="199"/>
      <c r="AA114" s="82">
        <v>42536</v>
      </c>
      <c r="AB114" s="323">
        <v>31</v>
      </c>
      <c r="AC114" s="96" t="s">
        <v>2182</v>
      </c>
      <c r="AD114" s="167">
        <v>1.6</v>
      </c>
      <c r="AE114" s="165">
        <v>1</v>
      </c>
      <c r="AF114" s="165">
        <v>0.97</v>
      </c>
      <c r="AG114" s="81"/>
      <c r="AH114" s="162" t="s">
        <v>2233</v>
      </c>
      <c r="AI114" s="84"/>
      <c r="AJ114" s="81"/>
      <c r="AK114" s="83"/>
      <c r="AL114" s="83"/>
      <c r="AM114" s="81"/>
      <c r="AN114" s="98"/>
    </row>
    <row r="115" spans="1:40" ht="33" x14ac:dyDescent="0.25">
      <c r="A115" s="83"/>
      <c r="B115" s="81"/>
      <c r="C115" s="96" t="s">
        <v>977</v>
      </c>
      <c r="D115" s="96" t="s">
        <v>817</v>
      </c>
      <c r="E115" s="81" t="s">
        <v>2246</v>
      </c>
      <c r="F115" s="83" t="s">
        <v>655</v>
      </c>
      <c r="G115" s="96" t="s">
        <v>2173</v>
      </c>
      <c r="H115" s="116"/>
      <c r="I115" s="96" t="s">
        <v>2180</v>
      </c>
      <c r="J115" s="96"/>
      <c r="K115" s="83"/>
      <c r="L115" s="96"/>
      <c r="M115" s="84" t="s">
        <v>959</v>
      </c>
      <c r="N115" s="96"/>
      <c r="O115" s="162"/>
      <c r="P115" s="83"/>
      <c r="Q115" s="83"/>
      <c r="R115" s="83"/>
      <c r="S115" s="83"/>
      <c r="T115" s="96"/>
      <c r="U115" s="393"/>
      <c r="V115" s="394"/>
      <c r="W115" s="395" t="s">
        <v>2247</v>
      </c>
      <c r="X115" s="81" t="s">
        <v>2246</v>
      </c>
      <c r="Y115" s="304">
        <v>7398859642.6557598</v>
      </c>
      <c r="Z115" s="199"/>
      <c r="AA115" s="82">
        <v>43472</v>
      </c>
      <c r="AB115" s="323" t="s">
        <v>2248</v>
      </c>
      <c r="AC115" s="96" t="s">
        <v>2182</v>
      </c>
      <c r="AD115" s="167">
        <v>2.2799999999999998</v>
      </c>
      <c r="AE115" s="165">
        <v>1</v>
      </c>
      <c r="AF115" s="165">
        <v>0.95</v>
      </c>
      <c r="AG115" s="81"/>
      <c r="AH115" s="162" t="s">
        <v>2183</v>
      </c>
      <c r="AI115" s="84"/>
      <c r="AJ115" s="81"/>
      <c r="AK115" s="83"/>
      <c r="AL115" s="83"/>
      <c r="AM115" s="81"/>
      <c r="AN115" s="98"/>
    </row>
    <row r="116" spans="1:40" ht="49.5" x14ac:dyDescent="0.25">
      <c r="A116" s="83"/>
      <c r="B116" s="81"/>
      <c r="C116" s="96" t="s">
        <v>977</v>
      </c>
      <c r="D116" s="96" t="s">
        <v>817</v>
      </c>
      <c r="E116" s="81" t="s">
        <v>2257</v>
      </c>
      <c r="F116" s="83" t="s">
        <v>655</v>
      </c>
      <c r="G116" s="96" t="s">
        <v>3899</v>
      </c>
      <c r="H116" s="116"/>
      <c r="I116" s="96" t="s">
        <v>2258</v>
      </c>
      <c r="J116" s="96"/>
      <c r="K116" s="83"/>
      <c r="L116" s="96"/>
      <c r="M116" s="84" t="s">
        <v>959</v>
      </c>
      <c r="N116" s="96"/>
      <c r="O116" s="162"/>
      <c r="P116" s="83"/>
      <c r="Q116" s="83"/>
      <c r="R116" s="83"/>
      <c r="S116" s="83"/>
      <c r="T116" s="383"/>
      <c r="U116" s="96"/>
      <c r="V116" s="81"/>
      <c r="W116" s="84" t="s">
        <v>2259</v>
      </c>
      <c r="X116" s="387" t="s">
        <v>2257</v>
      </c>
      <c r="Y116" s="304">
        <v>26755264.5</v>
      </c>
      <c r="Z116" s="199"/>
      <c r="AA116" s="82">
        <v>44013</v>
      </c>
      <c r="AB116" s="323">
        <v>1.9637096774193548</v>
      </c>
      <c r="AC116" s="96" t="s">
        <v>1132</v>
      </c>
      <c r="AD116" s="167">
        <v>1.2977412731006162</v>
      </c>
      <c r="AE116" s="165">
        <v>1</v>
      </c>
      <c r="AF116" s="165">
        <v>0</v>
      </c>
      <c r="AG116" s="81"/>
      <c r="AH116" s="162" t="s">
        <v>2253</v>
      </c>
      <c r="AI116" s="84"/>
      <c r="AJ116" s="81"/>
      <c r="AK116" s="83"/>
      <c r="AL116" s="83"/>
      <c r="AM116" s="81"/>
      <c r="AN116" s="122"/>
    </row>
    <row r="117" spans="1:40" ht="33" x14ac:dyDescent="0.25">
      <c r="A117" s="83"/>
      <c r="B117" s="81"/>
      <c r="C117" s="96" t="s">
        <v>977</v>
      </c>
      <c r="D117" s="96" t="s">
        <v>817</v>
      </c>
      <c r="E117" s="81" t="s">
        <v>2260</v>
      </c>
      <c r="F117" s="83" t="s">
        <v>655</v>
      </c>
      <c r="G117" s="96" t="s">
        <v>3899</v>
      </c>
      <c r="H117" s="116"/>
      <c r="I117" s="96" t="s">
        <v>2258</v>
      </c>
      <c r="J117" s="96"/>
      <c r="K117" s="83"/>
      <c r="L117" s="96"/>
      <c r="M117" s="84" t="s">
        <v>959</v>
      </c>
      <c r="N117" s="96"/>
      <c r="O117" s="162"/>
      <c r="P117" s="83"/>
      <c r="Q117" s="83"/>
      <c r="R117" s="83"/>
      <c r="S117" s="83"/>
      <c r="T117" s="383"/>
      <c r="U117" s="96"/>
      <c r="V117" s="81"/>
      <c r="W117" s="84" t="s">
        <v>2261</v>
      </c>
      <c r="X117" s="387" t="s">
        <v>2260</v>
      </c>
      <c r="Y117" s="304">
        <v>41153874.5</v>
      </c>
      <c r="Z117" s="199"/>
      <c r="AA117" s="82">
        <v>43994</v>
      </c>
      <c r="AB117" s="323">
        <v>1.9637096774193548</v>
      </c>
      <c r="AC117" s="96" t="s">
        <v>2262</v>
      </c>
      <c r="AD117" s="167">
        <v>1.6098562628336754</v>
      </c>
      <c r="AE117" s="165">
        <v>1</v>
      </c>
      <c r="AF117" s="165">
        <v>0</v>
      </c>
      <c r="AG117" s="81"/>
      <c r="AH117" s="162" t="s">
        <v>831</v>
      </c>
      <c r="AI117" s="84"/>
      <c r="AJ117" s="81"/>
      <c r="AK117" s="83"/>
      <c r="AL117" s="83"/>
      <c r="AM117" s="81"/>
      <c r="AN117" s="98"/>
    </row>
    <row r="118" spans="1:40" ht="33" x14ac:dyDescent="0.25">
      <c r="A118" s="83"/>
      <c r="B118" s="81"/>
      <c r="C118" s="96" t="s">
        <v>977</v>
      </c>
      <c r="D118" s="96" t="s">
        <v>817</v>
      </c>
      <c r="E118" s="81" t="s">
        <v>2267</v>
      </c>
      <c r="F118" s="83" t="s">
        <v>655</v>
      </c>
      <c r="G118" s="96" t="s">
        <v>3899</v>
      </c>
      <c r="H118" s="116"/>
      <c r="I118" s="96" t="s">
        <v>2258</v>
      </c>
      <c r="J118" s="96"/>
      <c r="K118" s="83"/>
      <c r="L118" s="96"/>
      <c r="M118" s="84" t="s">
        <v>959</v>
      </c>
      <c r="N118" s="96"/>
      <c r="O118" s="162"/>
      <c r="P118" s="83"/>
      <c r="Q118" s="83"/>
      <c r="R118" s="83"/>
      <c r="S118" s="83"/>
      <c r="T118" s="383"/>
      <c r="U118" s="96"/>
      <c r="V118" s="81"/>
      <c r="W118" s="84" t="s">
        <v>2268</v>
      </c>
      <c r="X118" s="387" t="s">
        <v>2267</v>
      </c>
      <c r="Y118" s="304">
        <v>23934500</v>
      </c>
      <c r="Z118" s="199"/>
      <c r="AA118" s="82">
        <v>43976</v>
      </c>
      <c r="AB118" s="323">
        <v>1.9637096774193548</v>
      </c>
      <c r="AC118" s="96" t="s">
        <v>2265</v>
      </c>
      <c r="AD118" s="167">
        <v>1.9055441478439425</v>
      </c>
      <c r="AE118" s="165">
        <v>1</v>
      </c>
      <c r="AF118" s="165">
        <v>0.42593075790177359</v>
      </c>
      <c r="AG118" s="81"/>
      <c r="AH118" s="162" t="s">
        <v>831</v>
      </c>
      <c r="AI118" s="84"/>
      <c r="AJ118" s="81"/>
      <c r="AK118" s="83"/>
      <c r="AL118" s="83"/>
      <c r="AM118" s="81"/>
      <c r="AN118" s="98"/>
    </row>
    <row r="119" spans="1:40" ht="33" x14ac:dyDescent="0.25">
      <c r="A119" s="83"/>
      <c r="B119" s="81"/>
      <c r="C119" s="96" t="s">
        <v>977</v>
      </c>
      <c r="D119" s="96" t="s">
        <v>817</v>
      </c>
      <c r="E119" s="81" t="s">
        <v>2274</v>
      </c>
      <c r="F119" s="83" t="s">
        <v>655</v>
      </c>
      <c r="G119" s="96" t="s">
        <v>3899</v>
      </c>
      <c r="H119" s="116"/>
      <c r="I119" s="96" t="s">
        <v>2258</v>
      </c>
      <c r="J119" s="96"/>
      <c r="K119" s="83"/>
      <c r="L119" s="96"/>
      <c r="M119" s="84" t="s">
        <v>959</v>
      </c>
      <c r="N119" s="96"/>
      <c r="O119" s="162"/>
      <c r="P119" s="83"/>
      <c r="Q119" s="83"/>
      <c r="R119" s="83"/>
      <c r="S119" s="83"/>
      <c r="T119" s="383"/>
      <c r="U119" s="96"/>
      <c r="V119" s="81"/>
      <c r="W119" s="84" t="s">
        <v>2275</v>
      </c>
      <c r="X119" s="387" t="s">
        <v>2274</v>
      </c>
      <c r="Y119" s="304">
        <v>38787727.5</v>
      </c>
      <c r="Z119" s="199"/>
      <c r="AA119" s="82">
        <v>43994</v>
      </c>
      <c r="AB119" s="323">
        <v>1.9637096774193548</v>
      </c>
      <c r="AC119" s="96" t="s">
        <v>2262</v>
      </c>
      <c r="AD119" s="167">
        <v>1.6098562628336754</v>
      </c>
      <c r="AE119" s="165">
        <v>1</v>
      </c>
      <c r="AF119" s="165">
        <v>0</v>
      </c>
      <c r="AG119" s="81"/>
      <c r="AH119" s="162" t="s">
        <v>831</v>
      </c>
      <c r="AI119" s="84"/>
      <c r="AJ119" s="81"/>
      <c r="AK119" s="83"/>
      <c r="AL119" s="83"/>
      <c r="AM119" s="81"/>
      <c r="AN119" s="98"/>
    </row>
    <row r="120" spans="1:40" ht="33" x14ac:dyDescent="0.25">
      <c r="A120" s="83"/>
      <c r="B120" s="81"/>
      <c r="C120" s="96" t="s">
        <v>977</v>
      </c>
      <c r="D120" s="96" t="s">
        <v>817</v>
      </c>
      <c r="E120" s="81" t="s">
        <v>2282</v>
      </c>
      <c r="F120" s="83" t="s">
        <v>655</v>
      </c>
      <c r="G120" s="96" t="s">
        <v>3899</v>
      </c>
      <c r="H120" s="116"/>
      <c r="I120" s="96" t="s">
        <v>2258</v>
      </c>
      <c r="J120" s="96"/>
      <c r="K120" s="83"/>
      <c r="L120" s="96"/>
      <c r="M120" s="84" t="s">
        <v>959</v>
      </c>
      <c r="N120" s="96"/>
      <c r="O120" s="162"/>
      <c r="P120" s="83"/>
      <c r="Q120" s="83"/>
      <c r="R120" s="83"/>
      <c r="S120" s="83"/>
      <c r="T120" s="383"/>
      <c r="U120" s="96"/>
      <c r="V120" s="81"/>
      <c r="W120" s="84" t="s">
        <v>2283</v>
      </c>
      <c r="X120" s="387" t="s">
        <v>2282</v>
      </c>
      <c r="Y120" s="304">
        <v>38904002.399999999</v>
      </c>
      <c r="Z120" s="199"/>
      <c r="AA120" s="82">
        <v>43976</v>
      </c>
      <c r="AB120" s="323">
        <v>1.9637096774193548</v>
      </c>
      <c r="AC120" s="96" t="s">
        <v>2281</v>
      </c>
      <c r="AD120" s="167">
        <v>1.9055441478439425</v>
      </c>
      <c r="AE120" s="165">
        <v>1</v>
      </c>
      <c r="AF120" s="165">
        <v>0</v>
      </c>
      <c r="AG120" s="81"/>
      <c r="AH120" s="162" t="s">
        <v>831</v>
      </c>
      <c r="AI120" s="84"/>
      <c r="AJ120" s="81"/>
      <c r="AK120" s="83"/>
      <c r="AL120" s="83"/>
      <c r="AM120" s="81"/>
      <c r="AN120" s="122"/>
    </row>
    <row r="121" spans="1:40" ht="33" x14ac:dyDescent="0.25">
      <c r="A121" s="83"/>
      <c r="B121" s="81"/>
      <c r="C121" s="96" t="s">
        <v>977</v>
      </c>
      <c r="D121" s="96" t="s">
        <v>817</v>
      </c>
      <c r="E121" s="81" t="s">
        <v>2284</v>
      </c>
      <c r="F121" s="83" t="s">
        <v>655</v>
      </c>
      <c r="G121" s="96" t="s">
        <v>3899</v>
      </c>
      <c r="H121" s="116"/>
      <c r="I121" s="96" t="s">
        <v>2250</v>
      </c>
      <c r="J121" s="96"/>
      <c r="K121" s="83"/>
      <c r="L121" s="96"/>
      <c r="M121" s="84" t="s">
        <v>959</v>
      </c>
      <c r="N121" s="96"/>
      <c r="O121" s="162"/>
      <c r="P121" s="83"/>
      <c r="Q121" s="83"/>
      <c r="R121" s="83"/>
      <c r="S121" s="83"/>
      <c r="T121" s="383"/>
      <c r="U121" s="96"/>
      <c r="V121" s="81"/>
      <c r="W121" s="84" t="s">
        <v>2285</v>
      </c>
      <c r="X121" s="387" t="s">
        <v>2284</v>
      </c>
      <c r="Y121" s="304">
        <v>29310760</v>
      </c>
      <c r="Z121" s="199"/>
      <c r="AA121" s="82">
        <v>43971</v>
      </c>
      <c r="AB121" s="323">
        <v>1.9637096774193548</v>
      </c>
      <c r="AC121" s="96" t="s">
        <v>2286</v>
      </c>
      <c r="AD121" s="167">
        <v>1.9876796714579057</v>
      </c>
      <c r="AE121" s="165">
        <v>1</v>
      </c>
      <c r="AF121" s="165">
        <v>0.60506363533391838</v>
      </c>
      <c r="AG121" s="81"/>
      <c r="AH121" s="162" t="s">
        <v>831</v>
      </c>
      <c r="AI121" s="84"/>
      <c r="AJ121" s="81"/>
      <c r="AK121" s="83"/>
      <c r="AL121" s="83"/>
      <c r="AM121" s="81"/>
      <c r="AN121" s="122"/>
    </row>
    <row r="122" spans="1:40" ht="33" x14ac:dyDescent="0.25">
      <c r="A122" s="83"/>
      <c r="B122" s="81"/>
      <c r="C122" s="96" t="s">
        <v>977</v>
      </c>
      <c r="D122" s="96" t="s">
        <v>817</v>
      </c>
      <c r="E122" s="81" t="s">
        <v>2287</v>
      </c>
      <c r="F122" s="83" t="s">
        <v>655</v>
      </c>
      <c r="G122" s="96" t="s">
        <v>3899</v>
      </c>
      <c r="H122" s="116"/>
      <c r="I122" s="96" t="s">
        <v>2250</v>
      </c>
      <c r="J122" s="96"/>
      <c r="K122" s="83"/>
      <c r="L122" s="96"/>
      <c r="M122" s="84" t="s">
        <v>959</v>
      </c>
      <c r="N122" s="96"/>
      <c r="O122" s="162"/>
      <c r="P122" s="83"/>
      <c r="Q122" s="83"/>
      <c r="R122" s="83"/>
      <c r="S122" s="83"/>
      <c r="T122" s="383"/>
      <c r="U122" s="96"/>
      <c r="V122" s="81"/>
      <c r="W122" s="84" t="s">
        <v>2288</v>
      </c>
      <c r="X122" s="387" t="s">
        <v>2287</v>
      </c>
      <c r="Y122" s="304">
        <v>21290138.399999999</v>
      </c>
      <c r="Z122" s="199"/>
      <c r="AA122" s="82">
        <v>43971</v>
      </c>
      <c r="AB122" s="323">
        <v>1.9637096774193548</v>
      </c>
      <c r="AC122" s="96" t="s">
        <v>2289</v>
      </c>
      <c r="AD122" s="167">
        <v>1.9876796714579057</v>
      </c>
      <c r="AE122" s="165">
        <v>1</v>
      </c>
      <c r="AF122" s="165">
        <v>0.51796868544546426</v>
      </c>
      <c r="AG122" s="81"/>
      <c r="AH122" s="162" t="s">
        <v>831</v>
      </c>
      <c r="AI122" s="84"/>
      <c r="AJ122" s="81"/>
      <c r="AK122" s="83"/>
      <c r="AL122" s="83"/>
      <c r="AM122" s="81"/>
      <c r="AN122" s="122"/>
    </row>
    <row r="123" spans="1:40" ht="33" x14ac:dyDescent="0.25">
      <c r="A123" s="83"/>
      <c r="B123" s="81"/>
      <c r="C123" s="96" t="s">
        <v>977</v>
      </c>
      <c r="D123" s="96" t="s">
        <v>817</v>
      </c>
      <c r="E123" s="81" t="s">
        <v>2290</v>
      </c>
      <c r="F123" s="83" t="s">
        <v>655</v>
      </c>
      <c r="G123" s="96" t="s">
        <v>3899</v>
      </c>
      <c r="H123" s="116"/>
      <c r="I123" s="96" t="s">
        <v>2250</v>
      </c>
      <c r="J123" s="96"/>
      <c r="K123" s="83"/>
      <c r="L123" s="96"/>
      <c r="M123" s="84" t="s">
        <v>959</v>
      </c>
      <c r="N123" s="96"/>
      <c r="O123" s="162"/>
      <c r="P123" s="83"/>
      <c r="Q123" s="83"/>
      <c r="R123" s="83"/>
      <c r="S123" s="83"/>
      <c r="T123" s="383"/>
      <c r="U123" s="96"/>
      <c r="V123" s="81"/>
      <c r="W123" s="84" t="s">
        <v>2291</v>
      </c>
      <c r="X123" s="387" t="s">
        <v>2290</v>
      </c>
      <c r="Y123" s="304">
        <v>22213410.050000001</v>
      </c>
      <c r="Z123" s="199"/>
      <c r="AA123" s="82">
        <v>43971</v>
      </c>
      <c r="AB123" s="323">
        <v>1.9637096774193548</v>
      </c>
      <c r="AC123" s="96" t="s">
        <v>2289</v>
      </c>
      <c r="AD123" s="167">
        <v>1.9876796714579057</v>
      </c>
      <c r="AE123" s="165">
        <v>1</v>
      </c>
      <c r="AF123" s="165">
        <v>0.55992601865286329</v>
      </c>
      <c r="AG123" s="81"/>
      <c r="AH123" s="162" t="s">
        <v>831</v>
      </c>
      <c r="AI123" s="84"/>
      <c r="AJ123" s="81"/>
      <c r="AK123" s="83"/>
      <c r="AL123" s="83"/>
      <c r="AM123" s="81"/>
      <c r="AN123" s="98"/>
    </row>
    <row r="124" spans="1:40" ht="33" x14ac:dyDescent="0.25">
      <c r="A124" s="83"/>
      <c r="B124" s="81"/>
      <c r="C124" s="96" t="s">
        <v>977</v>
      </c>
      <c r="D124" s="96" t="s">
        <v>817</v>
      </c>
      <c r="E124" s="81" t="s">
        <v>2307</v>
      </c>
      <c r="F124" s="83" t="s">
        <v>655</v>
      </c>
      <c r="G124" s="96" t="s">
        <v>3899</v>
      </c>
      <c r="H124" s="116"/>
      <c r="I124" s="96" t="s">
        <v>2258</v>
      </c>
      <c r="J124" s="96"/>
      <c r="K124" s="83"/>
      <c r="L124" s="96"/>
      <c r="M124" s="84" t="s">
        <v>959</v>
      </c>
      <c r="N124" s="96"/>
      <c r="O124" s="162"/>
      <c r="P124" s="83"/>
      <c r="Q124" s="83"/>
      <c r="R124" s="83"/>
      <c r="S124" s="83"/>
      <c r="T124" s="383"/>
      <c r="U124" s="96"/>
      <c r="V124" s="81"/>
      <c r="W124" s="84" t="s">
        <v>2308</v>
      </c>
      <c r="X124" s="387" t="s">
        <v>2307</v>
      </c>
      <c r="Y124" s="304">
        <v>424000049</v>
      </c>
      <c r="Z124" s="199"/>
      <c r="AA124" s="82">
        <v>43971</v>
      </c>
      <c r="AB124" s="323">
        <v>2.9455645161290325</v>
      </c>
      <c r="AC124" s="96" t="s">
        <v>2309</v>
      </c>
      <c r="AD124" s="167">
        <v>1.3251197809719371</v>
      </c>
      <c r="AE124" s="165">
        <v>1</v>
      </c>
      <c r="AF124" s="165">
        <v>0.13030115901295569</v>
      </c>
      <c r="AG124" s="81"/>
      <c r="AH124" s="162" t="s">
        <v>2310</v>
      </c>
      <c r="AI124" s="84"/>
      <c r="AJ124" s="81"/>
      <c r="AK124" s="83"/>
      <c r="AL124" s="83"/>
      <c r="AM124" s="81"/>
      <c r="AN124" s="98"/>
    </row>
    <row r="125" spans="1:40" ht="33" x14ac:dyDescent="0.25">
      <c r="A125" s="83"/>
      <c r="B125" s="81"/>
      <c r="C125" s="96" t="s">
        <v>977</v>
      </c>
      <c r="D125" s="96" t="s">
        <v>817</v>
      </c>
      <c r="E125" s="81" t="s">
        <v>2332</v>
      </c>
      <c r="F125" s="83" t="s">
        <v>655</v>
      </c>
      <c r="G125" s="96" t="s">
        <v>3899</v>
      </c>
      <c r="H125" s="116"/>
      <c r="I125" s="96" t="s">
        <v>2258</v>
      </c>
      <c r="J125" s="96"/>
      <c r="K125" s="83"/>
      <c r="L125" s="96"/>
      <c r="M125" s="84" t="s">
        <v>959</v>
      </c>
      <c r="N125" s="96"/>
      <c r="O125" s="162"/>
      <c r="P125" s="83"/>
      <c r="Q125" s="83"/>
      <c r="R125" s="83"/>
      <c r="S125" s="83"/>
      <c r="T125" s="383"/>
      <c r="U125" s="96"/>
      <c r="V125" s="81"/>
      <c r="W125" s="84" t="s">
        <v>2333</v>
      </c>
      <c r="X125" s="387" t="s">
        <v>2332</v>
      </c>
      <c r="Y125" s="304">
        <v>56037432.299999997</v>
      </c>
      <c r="Z125" s="199"/>
      <c r="AA125" s="82">
        <v>43971</v>
      </c>
      <c r="AB125" s="323">
        <v>3</v>
      </c>
      <c r="AC125" s="96" t="s">
        <v>2334</v>
      </c>
      <c r="AD125" s="167">
        <v>1.3251197809719371</v>
      </c>
      <c r="AE125" s="165">
        <v>1</v>
      </c>
      <c r="AF125" s="165">
        <v>0.77923503509635306</v>
      </c>
      <c r="AG125" s="81"/>
      <c r="AH125" s="162" t="s">
        <v>831</v>
      </c>
      <c r="AI125" s="84"/>
      <c r="AJ125" s="81"/>
      <c r="AK125" s="83"/>
      <c r="AL125" s="83"/>
      <c r="AM125" s="81"/>
      <c r="AN125" s="98"/>
    </row>
    <row r="126" spans="1:40" ht="33" x14ac:dyDescent="0.25">
      <c r="A126" s="83"/>
      <c r="B126" s="81"/>
      <c r="C126" s="96" t="s">
        <v>977</v>
      </c>
      <c r="D126" s="96" t="s">
        <v>817</v>
      </c>
      <c r="E126" s="81" t="s">
        <v>2374</v>
      </c>
      <c r="F126" s="83" t="s">
        <v>655</v>
      </c>
      <c r="G126" s="96" t="s">
        <v>3899</v>
      </c>
      <c r="H126" s="116"/>
      <c r="I126" s="96" t="s">
        <v>2258</v>
      </c>
      <c r="J126" s="96"/>
      <c r="K126" s="83"/>
      <c r="L126" s="96"/>
      <c r="M126" s="84" t="s">
        <v>959</v>
      </c>
      <c r="N126" s="96"/>
      <c r="O126" s="162"/>
      <c r="P126" s="83" t="s">
        <v>3803</v>
      </c>
      <c r="Q126" s="83" t="s">
        <v>3802</v>
      </c>
      <c r="R126" s="83"/>
      <c r="S126" s="83"/>
      <c r="T126" s="383"/>
      <c r="U126" s="96"/>
      <c r="V126" s="81"/>
      <c r="W126" s="84" t="s">
        <v>2375</v>
      </c>
      <c r="X126" s="387" t="s">
        <v>2374</v>
      </c>
      <c r="Y126" s="304">
        <v>128927192.40000001</v>
      </c>
      <c r="Z126" s="199"/>
      <c r="AA126" s="82">
        <v>44000</v>
      </c>
      <c r="AB126" s="323">
        <v>3</v>
      </c>
      <c r="AC126" s="96" t="s">
        <v>2376</v>
      </c>
      <c r="AD126" s="167">
        <v>1</v>
      </c>
      <c r="AE126" s="165">
        <v>1</v>
      </c>
      <c r="AF126" s="165">
        <v>0.37771845248062652</v>
      </c>
      <c r="AG126" s="81"/>
      <c r="AH126" s="162" t="s">
        <v>3804</v>
      </c>
      <c r="AI126" s="84"/>
      <c r="AJ126" s="81"/>
      <c r="AK126" s="83"/>
      <c r="AL126" s="83"/>
      <c r="AM126" s="81"/>
      <c r="AN126" s="98"/>
    </row>
    <row r="127" spans="1:40" ht="33" x14ac:dyDescent="0.25">
      <c r="A127" s="83"/>
      <c r="B127" s="81"/>
      <c r="C127" s="96" t="s">
        <v>977</v>
      </c>
      <c r="D127" s="96" t="s">
        <v>817</v>
      </c>
      <c r="E127" s="81" t="s">
        <v>2393</v>
      </c>
      <c r="F127" s="83" t="s">
        <v>655</v>
      </c>
      <c r="G127" s="96" t="s">
        <v>3899</v>
      </c>
      <c r="H127" s="116"/>
      <c r="I127" s="96" t="s">
        <v>2250</v>
      </c>
      <c r="J127" s="96"/>
      <c r="K127" s="83"/>
      <c r="L127" s="96"/>
      <c r="M127" s="84" t="s">
        <v>959</v>
      </c>
      <c r="N127" s="96"/>
      <c r="O127" s="162"/>
      <c r="P127" s="83"/>
      <c r="Q127" s="83"/>
      <c r="R127" s="83"/>
      <c r="S127" s="83"/>
      <c r="T127" s="383"/>
      <c r="U127" s="96"/>
      <c r="V127" s="81"/>
      <c r="W127" s="84" t="s">
        <v>2394</v>
      </c>
      <c r="X127" s="387" t="s">
        <v>2393</v>
      </c>
      <c r="Y127" s="304">
        <v>229394160</v>
      </c>
      <c r="Z127" s="199"/>
      <c r="AA127" s="82">
        <v>43980</v>
      </c>
      <c r="AB127" s="323">
        <v>2.9455645161290325</v>
      </c>
      <c r="AC127" s="96" t="s">
        <v>2395</v>
      </c>
      <c r="AD127" s="167">
        <v>1.2265571526351815</v>
      </c>
      <c r="AE127" s="165">
        <v>1</v>
      </c>
      <c r="AF127" s="165">
        <v>0.78953985903564405</v>
      </c>
      <c r="AG127" s="81"/>
      <c r="AH127" s="162" t="s">
        <v>831</v>
      </c>
      <c r="AI127" s="84"/>
      <c r="AJ127" s="81"/>
      <c r="AK127" s="83"/>
      <c r="AL127" s="83"/>
      <c r="AM127" s="81"/>
      <c r="AN127" s="122"/>
    </row>
    <row r="128" spans="1:40" ht="82.5" x14ac:dyDescent="0.25">
      <c r="A128" s="83"/>
      <c r="B128" s="81"/>
      <c r="C128" s="96" t="s">
        <v>977</v>
      </c>
      <c r="D128" s="96" t="s">
        <v>817</v>
      </c>
      <c r="E128" s="81" t="s">
        <v>2396</v>
      </c>
      <c r="F128" s="83" t="s">
        <v>655</v>
      </c>
      <c r="G128" s="96" t="s">
        <v>3899</v>
      </c>
      <c r="H128" s="116"/>
      <c r="I128" s="96" t="s">
        <v>2258</v>
      </c>
      <c r="J128" s="96"/>
      <c r="K128" s="83"/>
      <c r="L128" s="96"/>
      <c r="M128" s="84" t="s">
        <v>959</v>
      </c>
      <c r="N128" s="96"/>
      <c r="O128" s="162" t="s">
        <v>3795</v>
      </c>
      <c r="P128" s="83"/>
      <c r="Q128" s="83"/>
      <c r="R128" s="83"/>
      <c r="S128" s="83"/>
      <c r="T128" s="383"/>
      <c r="U128" s="96"/>
      <c r="V128" s="81"/>
      <c r="W128" s="84" t="s">
        <v>2397</v>
      </c>
      <c r="X128" s="387" t="s">
        <v>2396</v>
      </c>
      <c r="Y128" s="304">
        <v>355151700</v>
      </c>
      <c r="Z128" s="199"/>
      <c r="AA128" s="82">
        <v>43971</v>
      </c>
      <c r="AB128" s="323">
        <v>2.9455645161290325</v>
      </c>
      <c r="AC128" s="96" t="s">
        <v>2398</v>
      </c>
      <c r="AD128" s="167">
        <v>1.3251197809719371</v>
      </c>
      <c r="AE128" s="165">
        <v>1</v>
      </c>
      <c r="AF128" s="165">
        <v>0.33359378541620383</v>
      </c>
      <c r="AG128" s="81"/>
      <c r="AH128" s="162" t="s">
        <v>3796</v>
      </c>
      <c r="AI128" s="84"/>
      <c r="AJ128" s="81"/>
      <c r="AK128" s="83"/>
      <c r="AL128" s="83"/>
      <c r="AM128" s="81"/>
      <c r="AN128" s="98"/>
    </row>
    <row r="129" spans="1:40" ht="33" x14ac:dyDescent="0.25">
      <c r="A129" s="83"/>
      <c r="B129" s="81"/>
      <c r="C129" s="96" t="s">
        <v>977</v>
      </c>
      <c r="D129" s="96" t="s">
        <v>817</v>
      </c>
      <c r="E129" s="81" t="s">
        <v>2404</v>
      </c>
      <c r="F129" s="83" t="s">
        <v>655</v>
      </c>
      <c r="G129" s="96" t="s">
        <v>3899</v>
      </c>
      <c r="H129" s="116"/>
      <c r="I129" s="96" t="s">
        <v>2258</v>
      </c>
      <c r="J129" s="96"/>
      <c r="K129" s="83"/>
      <c r="L129" s="96"/>
      <c r="M129" s="84" t="s">
        <v>959</v>
      </c>
      <c r="N129" s="96"/>
      <c r="O129" s="162"/>
      <c r="P129" s="83"/>
      <c r="Q129" s="83"/>
      <c r="R129" s="83"/>
      <c r="S129" s="83"/>
      <c r="T129" s="383"/>
      <c r="U129" s="96"/>
      <c r="V129" s="81"/>
      <c r="W129" s="84" t="s">
        <v>2405</v>
      </c>
      <c r="X129" s="387" t="s">
        <v>2404</v>
      </c>
      <c r="Y129" s="304">
        <v>22528600</v>
      </c>
      <c r="Z129" s="199"/>
      <c r="AA129" s="82">
        <v>43971</v>
      </c>
      <c r="AB129" s="323">
        <v>2.9455645161290325</v>
      </c>
      <c r="AC129" s="96" t="s">
        <v>2406</v>
      </c>
      <c r="AD129" s="167">
        <v>1.3251197809719371</v>
      </c>
      <c r="AE129" s="165">
        <v>1</v>
      </c>
      <c r="AF129" s="165">
        <v>0.78872452682368188</v>
      </c>
      <c r="AG129" s="81"/>
      <c r="AH129" s="162" t="s">
        <v>2407</v>
      </c>
      <c r="AI129" s="84"/>
      <c r="AJ129" s="81"/>
      <c r="AK129" s="83"/>
      <c r="AL129" s="83"/>
      <c r="AM129" s="81"/>
      <c r="AN129" s="98"/>
    </row>
    <row r="130" spans="1:40" ht="33" x14ac:dyDescent="0.25">
      <c r="A130" s="83"/>
      <c r="B130" s="81"/>
      <c r="C130" s="96" t="s">
        <v>977</v>
      </c>
      <c r="D130" s="96" t="s">
        <v>817</v>
      </c>
      <c r="E130" s="81" t="s">
        <v>2422</v>
      </c>
      <c r="F130" s="83" t="s">
        <v>655</v>
      </c>
      <c r="G130" s="96" t="s">
        <v>3899</v>
      </c>
      <c r="H130" s="116"/>
      <c r="I130" s="96" t="s">
        <v>2258</v>
      </c>
      <c r="J130" s="96"/>
      <c r="K130" s="83"/>
      <c r="L130" s="96"/>
      <c r="M130" s="84" t="s">
        <v>959</v>
      </c>
      <c r="N130" s="96"/>
      <c r="O130" s="162"/>
      <c r="P130" s="83"/>
      <c r="Q130" s="83"/>
      <c r="R130" s="83"/>
      <c r="S130" s="83"/>
      <c r="T130" s="383"/>
      <c r="U130" s="96"/>
      <c r="V130" s="81"/>
      <c r="W130" s="84" t="s">
        <v>2423</v>
      </c>
      <c r="X130" s="387" t="s">
        <v>2422</v>
      </c>
      <c r="Y130" s="304">
        <v>160028909.68000001</v>
      </c>
      <c r="Z130" s="199"/>
      <c r="AA130" s="82">
        <v>43976</v>
      </c>
      <c r="AB130" s="323">
        <v>2.9455645161290325</v>
      </c>
      <c r="AC130" s="96" t="s">
        <v>2424</v>
      </c>
      <c r="AD130" s="167">
        <v>1.270362765229295</v>
      </c>
      <c r="AE130" s="165">
        <v>1</v>
      </c>
      <c r="AF130" s="165">
        <v>0.8399099221120182</v>
      </c>
      <c r="AG130" s="81"/>
      <c r="AH130" s="162" t="s">
        <v>831</v>
      </c>
      <c r="AI130" s="84"/>
      <c r="AJ130" s="81"/>
      <c r="AK130" s="83"/>
      <c r="AL130" s="83"/>
      <c r="AM130" s="81"/>
      <c r="AN130" s="98"/>
    </row>
    <row r="131" spans="1:40" ht="49.5" x14ac:dyDescent="0.25">
      <c r="A131" s="83"/>
      <c r="B131" s="81"/>
      <c r="C131" s="96" t="s">
        <v>977</v>
      </c>
      <c r="D131" s="96" t="s">
        <v>817</v>
      </c>
      <c r="E131" s="81" t="s">
        <v>2487</v>
      </c>
      <c r="F131" s="83" t="s">
        <v>655</v>
      </c>
      <c r="G131" s="96" t="s">
        <v>3899</v>
      </c>
      <c r="H131" s="116"/>
      <c r="I131" s="96" t="s">
        <v>2258</v>
      </c>
      <c r="J131" s="96"/>
      <c r="K131" s="83"/>
      <c r="L131" s="96"/>
      <c r="M131" s="84" t="s">
        <v>959</v>
      </c>
      <c r="N131" s="96"/>
      <c r="O131" s="162"/>
      <c r="P131" s="83"/>
      <c r="Q131" s="83"/>
      <c r="R131" s="83"/>
      <c r="S131" s="83"/>
      <c r="T131" s="383"/>
      <c r="U131" s="96"/>
      <c r="V131" s="81"/>
      <c r="W131" s="84" t="s">
        <v>2488</v>
      </c>
      <c r="X131" s="387" t="s">
        <v>2487</v>
      </c>
      <c r="Y131" s="304">
        <v>39257500</v>
      </c>
      <c r="Z131" s="199"/>
      <c r="AA131" s="82">
        <v>44013</v>
      </c>
      <c r="AB131" s="323">
        <v>1.9637096774193548</v>
      </c>
      <c r="AC131" s="96" t="s">
        <v>2486</v>
      </c>
      <c r="AD131" s="167">
        <v>1.2977412731006162</v>
      </c>
      <c r="AE131" s="165">
        <v>1</v>
      </c>
      <c r="AF131" s="165">
        <v>0</v>
      </c>
      <c r="AG131" s="81"/>
      <c r="AH131" s="162" t="s">
        <v>2253</v>
      </c>
      <c r="AI131" s="84"/>
      <c r="AJ131" s="81"/>
      <c r="AK131" s="83"/>
      <c r="AL131" s="83"/>
      <c r="AM131" s="81"/>
      <c r="AN131" s="122"/>
    </row>
    <row r="132" spans="1:40" ht="49.5" x14ac:dyDescent="0.25">
      <c r="A132" s="83"/>
      <c r="B132" s="81"/>
      <c r="C132" s="96" t="s">
        <v>977</v>
      </c>
      <c r="D132" s="96" t="s">
        <v>817</v>
      </c>
      <c r="E132" s="81" t="s">
        <v>2489</v>
      </c>
      <c r="F132" s="83" t="s">
        <v>655</v>
      </c>
      <c r="G132" s="96" t="s">
        <v>3899</v>
      </c>
      <c r="H132" s="116"/>
      <c r="I132" s="96" t="s">
        <v>2258</v>
      </c>
      <c r="J132" s="96"/>
      <c r="K132" s="83"/>
      <c r="L132" s="96"/>
      <c r="M132" s="84" t="s">
        <v>959</v>
      </c>
      <c r="N132" s="96"/>
      <c r="O132" s="162"/>
      <c r="P132" s="83"/>
      <c r="Q132" s="83"/>
      <c r="R132" s="83"/>
      <c r="S132" s="83"/>
      <c r="T132" s="383"/>
      <c r="U132" s="96"/>
      <c r="V132" s="81"/>
      <c r="W132" s="84" t="s">
        <v>2490</v>
      </c>
      <c r="X132" s="387" t="s">
        <v>2489</v>
      </c>
      <c r="Y132" s="304">
        <v>12335684</v>
      </c>
      <c r="Z132" s="199"/>
      <c r="AA132" s="82">
        <v>44013</v>
      </c>
      <c r="AB132" s="323">
        <v>1.9637096774193548</v>
      </c>
      <c r="AC132" s="96" t="s">
        <v>2491</v>
      </c>
      <c r="AD132" s="167">
        <v>1.2977412731006162</v>
      </c>
      <c r="AE132" s="165">
        <v>1</v>
      </c>
      <c r="AF132" s="165">
        <v>0.46328456533095369</v>
      </c>
      <c r="AG132" s="81"/>
      <c r="AH132" s="162" t="s">
        <v>2253</v>
      </c>
      <c r="AI132" s="84"/>
      <c r="AJ132" s="81"/>
      <c r="AK132" s="83"/>
      <c r="AL132" s="83"/>
      <c r="AM132" s="81"/>
      <c r="AN132" s="122"/>
    </row>
    <row r="133" spans="1:40" ht="49.5" x14ac:dyDescent="0.25">
      <c r="A133" s="83"/>
      <c r="B133" s="81"/>
      <c r="C133" s="96" t="s">
        <v>977</v>
      </c>
      <c r="D133" s="96" t="s">
        <v>817</v>
      </c>
      <c r="E133" s="81" t="s">
        <v>2492</v>
      </c>
      <c r="F133" s="83" t="s">
        <v>655</v>
      </c>
      <c r="G133" s="96" t="s">
        <v>3899</v>
      </c>
      <c r="H133" s="116"/>
      <c r="I133" s="96" t="s">
        <v>2258</v>
      </c>
      <c r="J133" s="96"/>
      <c r="K133" s="83"/>
      <c r="L133" s="96"/>
      <c r="M133" s="84" t="s">
        <v>959</v>
      </c>
      <c r="N133" s="96"/>
      <c r="O133" s="162"/>
      <c r="P133" s="83"/>
      <c r="Q133" s="83"/>
      <c r="R133" s="83"/>
      <c r="S133" s="83"/>
      <c r="T133" s="383"/>
      <c r="U133" s="96"/>
      <c r="V133" s="81"/>
      <c r="W133" s="84" t="s">
        <v>2493</v>
      </c>
      <c r="X133" s="387" t="s">
        <v>2492</v>
      </c>
      <c r="Y133" s="304">
        <v>23189199.850000001</v>
      </c>
      <c r="Z133" s="199"/>
      <c r="AA133" s="82">
        <v>44013</v>
      </c>
      <c r="AB133" s="323">
        <v>1.9637096774193548</v>
      </c>
      <c r="AC133" s="96" t="s">
        <v>2491</v>
      </c>
      <c r="AD133" s="167">
        <v>1.2977412731006162</v>
      </c>
      <c r="AE133" s="165">
        <v>1</v>
      </c>
      <c r="AF133" s="165">
        <v>0</v>
      </c>
      <c r="AG133" s="81"/>
      <c r="AH133" s="162" t="s">
        <v>2253</v>
      </c>
      <c r="AI133" s="84"/>
      <c r="AJ133" s="81"/>
      <c r="AK133" s="83"/>
      <c r="AL133" s="83"/>
      <c r="AM133" s="81"/>
      <c r="AN133" s="122"/>
    </row>
    <row r="134" spans="1:40" ht="82.5" x14ac:dyDescent="0.25">
      <c r="A134" s="83"/>
      <c r="B134" s="81"/>
      <c r="C134" s="96" t="s">
        <v>977</v>
      </c>
      <c r="D134" s="96" t="s">
        <v>817</v>
      </c>
      <c r="E134" s="81" t="s">
        <v>2494</v>
      </c>
      <c r="F134" s="83" t="s">
        <v>655</v>
      </c>
      <c r="G134" s="96" t="s">
        <v>3899</v>
      </c>
      <c r="H134" s="116"/>
      <c r="I134" s="96" t="s">
        <v>2258</v>
      </c>
      <c r="J134" s="96"/>
      <c r="K134" s="83"/>
      <c r="L134" s="96"/>
      <c r="M134" s="84" t="s">
        <v>959</v>
      </c>
      <c r="N134" s="96"/>
      <c r="O134" s="162" t="s">
        <v>3797</v>
      </c>
      <c r="P134" s="83"/>
      <c r="Q134" s="83" t="s">
        <v>3800</v>
      </c>
      <c r="R134" s="83" t="s">
        <v>3801</v>
      </c>
      <c r="S134" s="83"/>
      <c r="T134" s="383"/>
      <c r="U134" s="96"/>
      <c r="V134" s="81"/>
      <c r="W134" s="84" t="s">
        <v>2495</v>
      </c>
      <c r="X134" s="387" t="s">
        <v>2494</v>
      </c>
      <c r="Y134" s="304">
        <v>22009512</v>
      </c>
      <c r="Z134" s="199"/>
      <c r="AA134" s="82">
        <v>44000</v>
      </c>
      <c r="AB134" s="323">
        <v>1.9637096774193548</v>
      </c>
      <c r="AC134" s="96" t="s">
        <v>2023</v>
      </c>
      <c r="AD134" s="167">
        <v>1.5112936344969199</v>
      </c>
      <c r="AE134" s="165">
        <v>1</v>
      </c>
      <c r="AF134" s="165">
        <v>0</v>
      </c>
      <c r="AG134" s="81"/>
      <c r="AH134" s="162" t="s">
        <v>3798</v>
      </c>
      <c r="AI134" s="84"/>
      <c r="AJ134" s="81"/>
      <c r="AK134" s="83"/>
      <c r="AL134" s="83"/>
      <c r="AM134" s="81"/>
      <c r="AN134" s="122"/>
    </row>
    <row r="135" spans="1:40" ht="82.5" x14ac:dyDescent="0.25">
      <c r="A135" s="83"/>
      <c r="B135" s="81"/>
      <c r="C135" s="96" t="s">
        <v>977</v>
      </c>
      <c r="D135" s="96" t="s">
        <v>817</v>
      </c>
      <c r="E135" s="81" t="s">
        <v>2496</v>
      </c>
      <c r="F135" s="83" t="s">
        <v>655</v>
      </c>
      <c r="G135" s="96" t="s">
        <v>3899</v>
      </c>
      <c r="H135" s="116"/>
      <c r="I135" s="96" t="s">
        <v>2258</v>
      </c>
      <c r="J135" s="96"/>
      <c r="K135" s="83"/>
      <c r="L135" s="96"/>
      <c r="M135" s="84" t="s">
        <v>959</v>
      </c>
      <c r="N135" s="96"/>
      <c r="O135" s="162" t="s">
        <v>3799</v>
      </c>
      <c r="P135" s="83"/>
      <c r="Q135" s="83" t="s">
        <v>3801</v>
      </c>
      <c r="R135" s="83" t="s">
        <v>1971</v>
      </c>
      <c r="S135" s="83"/>
      <c r="T135" s="383"/>
      <c r="U135" s="96"/>
      <c r="V135" s="81"/>
      <c r="W135" s="84" t="s">
        <v>2497</v>
      </c>
      <c r="X135" s="387" t="s">
        <v>2496</v>
      </c>
      <c r="Y135" s="304">
        <v>23386000</v>
      </c>
      <c r="Z135" s="199"/>
      <c r="AA135" s="82">
        <v>44000</v>
      </c>
      <c r="AB135" s="323">
        <v>1.9637096774193548</v>
      </c>
      <c r="AC135" s="96" t="s">
        <v>2498</v>
      </c>
      <c r="AD135" s="167">
        <v>1.5112936344969199</v>
      </c>
      <c r="AE135" s="165">
        <v>1</v>
      </c>
      <c r="AF135" s="165">
        <v>0</v>
      </c>
      <c r="AG135" s="81"/>
      <c r="AH135" s="162" t="s">
        <v>3798</v>
      </c>
      <c r="AI135" s="84"/>
      <c r="AJ135" s="81"/>
      <c r="AK135" s="83"/>
      <c r="AL135" s="83"/>
      <c r="AM135" s="81"/>
      <c r="AN135" s="98"/>
    </row>
    <row r="136" spans="1:40" ht="99" x14ac:dyDescent="0.25">
      <c r="A136" s="83"/>
      <c r="B136" s="81"/>
      <c r="C136" s="96" t="s">
        <v>977</v>
      </c>
      <c r="D136" s="96" t="s">
        <v>817</v>
      </c>
      <c r="E136" s="81" t="s">
        <v>2546</v>
      </c>
      <c r="F136" s="83" t="s">
        <v>655</v>
      </c>
      <c r="G136" s="96" t="s">
        <v>3680</v>
      </c>
      <c r="H136" s="116"/>
      <c r="I136" s="96" t="s">
        <v>2227</v>
      </c>
      <c r="J136" s="96"/>
      <c r="K136" s="83"/>
      <c r="L136" s="96"/>
      <c r="M136" s="84" t="s">
        <v>959</v>
      </c>
      <c r="N136" s="96"/>
      <c r="O136" s="162"/>
      <c r="P136" s="83"/>
      <c r="Q136" s="83"/>
      <c r="R136" s="83"/>
      <c r="S136" s="83"/>
      <c r="T136" s="96"/>
      <c r="U136" s="96"/>
      <c r="V136" s="81"/>
      <c r="W136" s="84" t="s">
        <v>2547</v>
      </c>
      <c r="X136" s="81" t="s">
        <v>2546</v>
      </c>
      <c r="Y136" s="304">
        <v>1130998130.23</v>
      </c>
      <c r="Z136" s="199"/>
      <c r="AA136" s="82">
        <v>43384</v>
      </c>
      <c r="AB136" s="323">
        <v>4.354838709677419</v>
      </c>
      <c r="AC136" s="96" t="s">
        <v>2164</v>
      </c>
      <c r="AD136" s="167">
        <v>5.2444444444444445</v>
      </c>
      <c r="AE136" s="165">
        <v>1</v>
      </c>
      <c r="AF136" s="165">
        <v>0.64155047706664148</v>
      </c>
      <c r="AG136" s="81"/>
      <c r="AH136" s="162" t="s">
        <v>2548</v>
      </c>
      <c r="AI136" s="84"/>
      <c r="AJ136" s="81"/>
      <c r="AK136" s="83"/>
      <c r="AL136" s="83"/>
      <c r="AM136" s="81"/>
      <c r="AN136" s="98"/>
    </row>
    <row r="137" spans="1:40" ht="379.5" x14ac:dyDescent="0.25">
      <c r="A137" s="83"/>
      <c r="B137" s="81"/>
      <c r="C137" s="96" t="s">
        <v>977</v>
      </c>
      <c r="D137" s="96" t="s">
        <v>817</v>
      </c>
      <c r="E137" s="81" t="s">
        <v>2552</v>
      </c>
      <c r="F137" s="83" t="s">
        <v>655</v>
      </c>
      <c r="G137" s="96" t="s">
        <v>3680</v>
      </c>
      <c r="H137" s="116"/>
      <c r="I137" s="96" t="s">
        <v>2227</v>
      </c>
      <c r="J137" s="96"/>
      <c r="K137" s="83"/>
      <c r="L137" s="96"/>
      <c r="M137" s="84" t="s">
        <v>959</v>
      </c>
      <c r="N137" s="96"/>
      <c r="O137" s="162"/>
      <c r="P137" s="83"/>
      <c r="Q137" s="83"/>
      <c r="R137" s="83"/>
      <c r="S137" s="83"/>
      <c r="T137" s="96"/>
      <c r="U137" s="96"/>
      <c r="V137" s="81"/>
      <c r="W137" s="84" t="s">
        <v>2553</v>
      </c>
      <c r="X137" s="81" t="s">
        <v>2552</v>
      </c>
      <c r="Y137" s="304">
        <v>4817952070.54</v>
      </c>
      <c r="Z137" s="199"/>
      <c r="AA137" s="82">
        <v>43384</v>
      </c>
      <c r="AB137" s="323">
        <v>6.838709677419355</v>
      </c>
      <c r="AC137" s="96" t="s">
        <v>2164</v>
      </c>
      <c r="AD137" s="167">
        <v>3.3396226415094339</v>
      </c>
      <c r="AE137" s="165">
        <v>1</v>
      </c>
      <c r="AF137" s="165">
        <v>0.84075367823602187</v>
      </c>
      <c r="AG137" s="81"/>
      <c r="AH137" s="162" t="s">
        <v>2554</v>
      </c>
      <c r="AI137" s="84"/>
      <c r="AJ137" s="81"/>
      <c r="AK137" s="83"/>
      <c r="AL137" s="83"/>
      <c r="AM137" s="81"/>
      <c r="AN137" s="122"/>
    </row>
    <row r="138" spans="1:40" ht="66" x14ac:dyDescent="0.25">
      <c r="A138" s="83"/>
      <c r="B138" s="81"/>
      <c r="C138" s="96" t="s">
        <v>977</v>
      </c>
      <c r="D138" s="96" t="s">
        <v>817</v>
      </c>
      <c r="E138" s="81" t="s">
        <v>2555</v>
      </c>
      <c r="F138" s="83" t="s">
        <v>655</v>
      </c>
      <c r="G138" s="96" t="s">
        <v>3680</v>
      </c>
      <c r="H138" s="116"/>
      <c r="I138" s="96" t="s">
        <v>2227</v>
      </c>
      <c r="J138" s="96"/>
      <c r="K138" s="83"/>
      <c r="L138" s="96"/>
      <c r="M138" s="84" t="s">
        <v>959</v>
      </c>
      <c r="N138" s="96"/>
      <c r="O138" s="162"/>
      <c r="P138" s="83"/>
      <c r="Q138" s="83"/>
      <c r="R138" s="83"/>
      <c r="S138" s="83"/>
      <c r="T138" s="96"/>
      <c r="U138" s="96"/>
      <c r="V138" s="81"/>
      <c r="W138" s="84" t="s">
        <v>2556</v>
      </c>
      <c r="X138" s="81" t="s">
        <v>2555</v>
      </c>
      <c r="Y138" s="304">
        <v>1169256102.1300001</v>
      </c>
      <c r="Z138" s="199"/>
      <c r="AA138" s="82">
        <v>43608</v>
      </c>
      <c r="AB138" s="323">
        <v>4.4516129032258061</v>
      </c>
      <c r="AC138" s="96" t="s">
        <v>2557</v>
      </c>
      <c r="AD138" s="167">
        <v>3.5072463768115942</v>
      </c>
      <c r="AE138" s="165">
        <v>1</v>
      </c>
      <c r="AF138" s="165">
        <v>0.42497934676410415</v>
      </c>
      <c r="AG138" s="81"/>
      <c r="AH138" s="162" t="s">
        <v>2558</v>
      </c>
      <c r="AI138" s="84"/>
      <c r="AJ138" s="81"/>
      <c r="AK138" s="83"/>
      <c r="AL138" s="83"/>
      <c r="AM138" s="81"/>
      <c r="AN138" s="122"/>
    </row>
    <row r="139" spans="1:40" ht="115.5" x14ac:dyDescent="0.25">
      <c r="A139" s="83"/>
      <c r="B139" s="81"/>
      <c r="C139" s="96" t="s">
        <v>977</v>
      </c>
      <c r="D139" s="96" t="s">
        <v>817</v>
      </c>
      <c r="E139" s="81" t="s">
        <v>2559</v>
      </c>
      <c r="F139" s="83" t="s">
        <v>655</v>
      </c>
      <c r="G139" s="96" t="s">
        <v>3680</v>
      </c>
      <c r="H139" s="116"/>
      <c r="I139" s="96" t="s">
        <v>2227</v>
      </c>
      <c r="J139" s="96"/>
      <c r="K139" s="83"/>
      <c r="L139" s="96"/>
      <c r="M139" s="84" t="s">
        <v>959</v>
      </c>
      <c r="N139" s="96"/>
      <c r="O139" s="162"/>
      <c r="P139" s="83"/>
      <c r="Q139" s="83"/>
      <c r="R139" s="83"/>
      <c r="S139" s="83"/>
      <c r="T139" s="96"/>
      <c r="U139" s="96"/>
      <c r="V139" s="81"/>
      <c r="W139" s="84" t="s">
        <v>2560</v>
      </c>
      <c r="X139" s="81" t="s">
        <v>2559</v>
      </c>
      <c r="Y139" s="304">
        <v>1201640497.2</v>
      </c>
      <c r="Z139" s="199"/>
      <c r="AA139" s="82">
        <v>43608</v>
      </c>
      <c r="AB139" s="323">
        <v>4.4516129032258061</v>
      </c>
      <c r="AC139" s="96" t="s">
        <v>2561</v>
      </c>
      <c r="AD139" s="167">
        <v>3.5072463768115942</v>
      </c>
      <c r="AE139" s="165">
        <v>1</v>
      </c>
      <c r="AF139" s="165">
        <v>0.33267215407892964</v>
      </c>
      <c r="AG139" s="81"/>
      <c r="AH139" s="162" t="s">
        <v>2562</v>
      </c>
      <c r="AI139" s="84"/>
      <c r="AJ139" s="81"/>
      <c r="AK139" s="83"/>
      <c r="AL139" s="83"/>
      <c r="AM139" s="81"/>
      <c r="AN139" s="98"/>
    </row>
    <row r="140" spans="1:40" ht="165" x14ac:dyDescent="0.25">
      <c r="A140" s="83"/>
      <c r="B140" s="81"/>
      <c r="C140" s="96" t="s">
        <v>977</v>
      </c>
      <c r="D140" s="96" t="s">
        <v>817</v>
      </c>
      <c r="E140" s="81" t="s">
        <v>2569</v>
      </c>
      <c r="F140" s="83" t="s">
        <v>2532</v>
      </c>
      <c r="G140" s="96" t="s">
        <v>2570</v>
      </c>
      <c r="H140" s="116"/>
      <c r="I140" s="96" t="s">
        <v>2159</v>
      </c>
      <c r="J140" s="96"/>
      <c r="K140" s="83"/>
      <c r="L140" s="96"/>
      <c r="M140" s="84" t="s">
        <v>959</v>
      </c>
      <c r="N140" s="96"/>
      <c r="O140" s="162"/>
      <c r="P140" s="83"/>
      <c r="Q140" s="83"/>
      <c r="R140" s="83"/>
      <c r="S140" s="83"/>
      <c r="T140" s="96"/>
      <c r="U140" s="96"/>
      <c r="V140" s="81"/>
      <c r="W140" s="84" t="s">
        <v>2571</v>
      </c>
      <c r="X140" s="81" t="s">
        <v>2569</v>
      </c>
      <c r="Y140" s="304">
        <v>208605854</v>
      </c>
      <c r="Z140" s="199"/>
      <c r="AA140" s="82">
        <v>43593</v>
      </c>
      <c r="AB140" s="323">
        <v>10.806451612903226</v>
      </c>
      <c r="AC140" s="96" t="s">
        <v>2566</v>
      </c>
      <c r="AD140" s="167">
        <v>1.4895522388059701</v>
      </c>
      <c r="AE140" s="165">
        <v>1</v>
      </c>
      <c r="AF140" s="165">
        <v>0.3</v>
      </c>
      <c r="AG140" s="81"/>
      <c r="AH140" s="162" t="s">
        <v>2572</v>
      </c>
      <c r="AI140" s="84"/>
      <c r="AJ140" s="81"/>
      <c r="AK140" s="83"/>
      <c r="AL140" s="83"/>
      <c r="AM140" s="81"/>
      <c r="AN140" s="98"/>
    </row>
    <row r="141" spans="1:40" ht="181.5" x14ac:dyDescent="0.25">
      <c r="A141" s="83"/>
      <c r="B141" s="81"/>
      <c r="C141" s="96" t="s">
        <v>977</v>
      </c>
      <c r="D141" s="96" t="s">
        <v>817</v>
      </c>
      <c r="E141" s="81" t="s">
        <v>2576</v>
      </c>
      <c r="F141" s="83" t="s">
        <v>2532</v>
      </c>
      <c r="G141" s="96" t="s">
        <v>3680</v>
      </c>
      <c r="H141" s="116"/>
      <c r="I141" s="96" t="s">
        <v>2196</v>
      </c>
      <c r="J141" s="96"/>
      <c r="K141" s="83"/>
      <c r="L141" s="96"/>
      <c r="M141" s="84" t="s">
        <v>959</v>
      </c>
      <c r="N141" s="96"/>
      <c r="O141" s="162"/>
      <c r="P141" s="83"/>
      <c r="Q141" s="83"/>
      <c r="R141" s="83"/>
      <c r="S141" s="83"/>
      <c r="T141" s="96"/>
      <c r="U141" s="96"/>
      <c r="V141" s="81"/>
      <c r="W141" s="84" t="s">
        <v>2577</v>
      </c>
      <c r="X141" s="81" t="s">
        <v>2576</v>
      </c>
      <c r="Y141" s="304">
        <v>1873635320</v>
      </c>
      <c r="Z141" s="199"/>
      <c r="AA141" s="82">
        <v>43391</v>
      </c>
      <c r="AB141" s="323">
        <v>13.774193548387096</v>
      </c>
      <c r="AC141" s="96" t="s">
        <v>2578</v>
      </c>
      <c r="AD141" s="167">
        <v>1.6416861826697893</v>
      </c>
      <c r="AE141" s="165">
        <v>1</v>
      </c>
      <c r="AF141" s="165">
        <v>0.56552689402744905</v>
      </c>
      <c r="AG141" s="81"/>
      <c r="AH141" s="162" t="s">
        <v>2579</v>
      </c>
      <c r="AI141" s="84"/>
      <c r="AJ141" s="81"/>
      <c r="AK141" s="83"/>
      <c r="AL141" s="83"/>
      <c r="AM141" s="81"/>
      <c r="AN141" s="98"/>
    </row>
    <row r="142" spans="1:40" ht="49.5" x14ac:dyDescent="0.25">
      <c r="A142" s="83"/>
      <c r="B142" s="81"/>
      <c r="C142" s="96" t="s">
        <v>977</v>
      </c>
      <c r="D142" s="96" t="s">
        <v>817</v>
      </c>
      <c r="E142" s="81" t="s">
        <v>2597</v>
      </c>
      <c r="F142" s="83" t="s">
        <v>2532</v>
      </c>
      <c r="G142" s="96" t="s">
        <v>163</v>
      </c>
      <c r="H142" s="116"/>
      <c r="I142" s="96" t="s">
        <v>2186</v>
      </c>
      <c r="J142" s="96"/>
      <c r="K142" s="83"/>
      <c r="L142" s="96"/>
      <c r="M142" s="84" t="s">
        <v>959</v>
      </c>
      <c r="N142" s="96"/>
      <c r="O142" s="162"/>
      <c r="P142" s="83"/>
      <c r="Q142" s="83"/>
      <c r="R142" s="83"/>
      <c r="S142" s="83"/>
      <c r="T142" s="96"/>
      <c r="U142" s="96"/>
      <c r="V142" s="81"/>
      <c r="W142" s="84" t="s">
        <v>2598</v>
      </c>
      <c r="X142" s="81" t="s">
        <v>2597</v>
      </c>
      <c r="Y142" s="304">
        <v>1162404408.2</v>
      </c>
      <c r="Z142" s="199"/>
      <c r="AA142" s="82">
        <v>42536</v>
      </c>
      <c r="AB142" s="323">
        <v>47.225806451612904</v>
      </c>
      <c r="AC142" s="96" t="s">
        <v>2599</v>
      </c>
      <c r="AD142" s="167">
        <v>1.0628415300546448</v>
      </c>
      <c r="AE142" s="165">
        <v>1</v>
      </c>
      <c r="AF142" s="165">
        <v>0.97475088434063295</v>
      </c>
      <c r="AG142" s="81"/>
      <c r="AH142" s="162" t="s">
        <v>2600</v>
      </c>
      <c r="AI142" s="84"/>
      <c r="AJ142" s="81"/>
      <c r="AK142" s="83"/>
      <c r="AL142" s="83"/>
      <c r="AM142" s="81"/>
      <c r="AN142" s="98"/>
    </row>
    <row r="143" spans="1:40" ht="132" x14ac:dyDescent="0.25">
      <c r="A143" s="83"/>
      <c r="B143" s="81"/>
      <c r="C143" s="96" t="s">
        <v>977</v>
      </c>
      <c r="D143" s="96" t="s">
        <v>817</v>
      </c>
      <c r="E143" s="81" t="s">
        <v>2605</v>
      </c>
      <c r="F143" s="83" t="s">
        <v>2532</v>
      </c>
      <c r="G143" s="96" t="s">
        <v>3680</v>
      </c>
      <c r="H143" s="116"/>
      <c r="I143" s="96" t="s">
        <v>2227</v>
      </c>
      <c r="J143" s="96"/>
      <c r="K143" s="83"/>
      <c r="L143" s="96"/>
      <c r="M143" s="84" t="s">
        <v>959</v>
      </c>
      <c r="N143" s="96"/>
      <c r="O143" s="162"/>
      <c r="P143" s="83"/>
      <c r="Q143" s="83"/>
      <c r="R143" s="83"/>
      <c r="S143" s="83"/>
      <c r="T143" s="96"/>
      <c r="U143" s="96"/>
      <c r="V143" s="81"/>
      <c r="W143" s="84" t="s">
        <v>2606</v>
      </c>
      <c r="X143" s="81" t="s">
        <v>2605</v>
      </c>
      <c r="Y143" s="304">
        <v>2121396675.72</v>
      </c>
      <c r="Z143" s="199"/>
      <c r="AA143" s="82">
        <v>43509</v>
      </c>
      <c r="AB143" s="323">
        <v>17.225806451612904</v>
      </c>
      <c r="AC143" s="96" t="s">
        <v>2595</v>
      </c>
      <c r="AD143" s="167">
        <v>1.0917602996254683</v>
      </c>
      <c r="AE143" s="165">
        <v>1</v>
      </c>
      <c r="AF143" s="165">
        <v>0.41197615938536214</v>
      </c>
      <c r="AG143" s="81"/>
      <c r="AH143" s="162" t="s">
        <v>2607</v>
      </c>
      <c r="AI143" s="84"/>
      <c r="AJ143" s="81"/>
      <c r="AK143" s="83"/>
      <c r="AL143" s="83"/>
      <c r="AM143" s="81"/>
      <c r="AN143" s="122"/>
    </row>
    <row r="144" spans="1:40" ht="82.5" x14ac:dyDescent="0.25">
      <c r="A144" s="83"/>
      <c r="B144" s="81"/>
      <c r="C144" s="96" t="s">
        <v>977</v>
      </c>
      <c r="D144" s="96" t="s">
        <v>817</v>
      </c>
      <c r="E144" s="81" t="s">
        <v>2608</v>
      </c>
      <c r="F144" s="83" t="s">
        <v>2532</v>
      </c>
      <c r="G144" s="96" t="s">
        <v>2564</v>
      </c>
      <c r="H144" s="116"/>
      <c r="I144" s="96" t="s">
        <v>2227</v>
      </c>
      <c r="J144" s="96"/>
      <c r="K144" s="83"/>
      <c r="L144" s="96"/>
      <c r="M144" s="84" t="s">
        <v>959</v>
      </c>
      <c r="N144" s="96"/>
      <c r="O144" s="162"/>
      <c r="P144" s="83"/>
      <c r="Q144" s="83"/>
      <c r="R144" s="83"/>
      <c r="S144" s="83"/>
      <c r="T144" s="96"/>
      <c r="U144" s="96"/>
      <c r="V144" s="81"/>
      <c r="W144" s="84" t="s">
        <v>2609</v>
      </c>
      <c r="X144" s="81" t="s">
        <v>2608</v>
      </c>
      <c r="Y144" s="304">
        <v>586913485.73000002</v>
      </c>
      <c r="Z144" s="199"/>
      <c r="AA144" s="82">
        <v>43385</v>
      </c>
      <c r="AB144" s="323">
        <v>14.064516129032258</v>
      </c>
      <c r="AC144" s="96" t="s">
        <v>2610</v>
      </c>
      <c r="AD144" s="167">
        <v>1.6215596330275228</v>
      </c>
      <c r="AE144" s="165">
        <v>1</v>
      </c>
      <c r="AF144" s="165">
        <v>0.54162735689348707</v>
      </c>
      <c r="AG144" s="81"/>
      <c r="AH144" s="162" t="s">
        <v>2611</v>
      </c>
      <c r="AI144" s="84"/>
      <c r="AJ144" s="81"/>
      <c r="AK144" s="83"/>
      <c r="AL144" s="83"/>
      <c r="AM144" s="81"/>
      <c r="AN144" s="98"/>
    </row>
    <row r="145" spans="1:40" ht="66" x14ac:dyDescent="0.25">
      <c r="A145" s="83"/>
      <c r="B145" s="81"/>
      <c r="C145" s="96" t="s">
        <v>977</v>
      </c>
      <c r="D145" s="96" t="s">
        <v>817</v>
      </c>
      <c r="E145" s="81" t="s">
        <v>2640</v>
      </c>
      <c r="F145" s="83" t="s">
        <v>2532</v>
      </c>
      <c r="G145" s="96" t="s">
        <v>3680</v>
      </c>
      <c r="H145" s="116"/>
      <c r="I145" s="96" t="s">
        <v>2196</v>
      </c>
      <c r="J145" s="96"/>
      <c r="K145" s="83"/>
      <c r="L145" s="96"/>
      <c r="M145" s="84" t="s">
        <v>959</v>
      </c>
      <c r="N145" s="96"/>
      <c r="O145" s="162"/>
      <c r="P145" s="83"/>
      <c r="Q145" s="83"/>
      <c r="R145" s="83"/>
      <c r="S145" s="83"/>
      <c r="T145" s="96"/>
      <c r="U145" s="96"/>
      <c r="V145" s="81"/>
      <c r="W145" s="84" t="s">
        <v>2641</v>
      </c>
      <c r="X145" s="81" t="s">
        <v>2640</v>
      </c>
      <c r="Y145" s="304">
        <v>1354707165</v>
      </c>
      <c r="Z145" s="199"/>
      <c r="AA145" s="82">
        <v>43566</v>
      </c>
      <c r="AB145" s="323">
        <v>11.806451612903226</v>
      </c>
      <c r="AC145" s="96" t="s">
        <v>2638</v>
      </c>
      <c r="AD145" s="167">
        <v>1.4371584699453552</v>
      </c>
      <c r="AE145" s="165">
        <v>1</v>
      </c>
      <c r="AF145" s="165">
        <v>0.32497957637951963</v>
      </c>
      <c r="AG145" s="81"/>
      <c r="AH145" s="162" t="s">
        <v>2642</v>
      </c>
      <c r="AI145" s="84"/>
      <c r="AJ145" s="81"/>
      <c r="AK145" s="83"/>
      <c r="AL145" s="83"/>
      <c r="AM145" s="81"/>
      <c r="AN145" s="98"/>
    </row>
    <row r="146" spans="1:40" ht="280.5" x14ac:dyDescent="0.25">
      <c r="A146" s="83" t="s">
        <v>1355</v>
      </c>
      <c r="B146" s="81" t="s">
        <v>2696</v>
      </c>
      <c r="C146" s="96" t="s">
        <v>748</v>
      </c>
      <c r="D146" s="96" t="s">
        <v>2648</v>
      </c>
      <c r="E146" s="81" t="s">
        <v>2776</v>
      </c>
      <c r="F146" s="83" t="s">
        <v>655</v>
      </c>
      <c r="G146" s="96" t="s">
        <v>3899</v>
      </c>
      <c r="H146" s="116">
        <v>9778500</v>
      </c>
      <c r="I146" s="96" t="s">
        <v>2715</v>
      </c>
      <c r="J146" s="96" t="s">
        <v>2777</v>
      </c>
      <c r="K146" s="83" t="s">
        <v>4164</v>
      </c>
      <c r="L146" s="96" t="s">
        <v>2778</v>
      </c>
      <c r="M146" s="84"/>
      <c r="N146" s="96" t="s">
        <v>2779</v>
      </c>
      <c r="O146" s="162" t="s">
        <v>2780</v>
      </c>
      <c r="P146" s="83" t="s">
        <v>2781</v>
      </c>
      <c r="Q146" s="83"/>
      <c r="R146" s="83" t="s">
        <v>2</v>
      </c>
      <c r="S146" s="83" t="s">
        <v>11</v>
      </c>
      <c r="T146" s="96" t="s">
        <v>938</v>
      </c>
      <c r="U146" s="96" t="s">
        <v>938</v>
      </c>
      <c r="V146" s="81" t="s">
        <v>2660</v>
      </c>
      <c r="W146" s="84" t="s">
        <v>2782</v>
      </c>
      <c r="X146" s="81" t="s">
        <v>2776</v>
      </c>
      <c r="Y146" s="304">
        <v>9860000</v>
      </c>
      <c r="Z146" s="199">
        <v>43783</v>
      </c>
      <c r="AA146" s="82">
        <v>43992</v>
      </c>
      <c r="AB146" s="323" t="s">
        <v>2663</v>
      </c>
      <c r="AC146" s="96" t="s">
        <v>2783</v>
      </c>
      <c r="AD146" s="167">
        <v>1</v>
      </c>
      <c r="AE146" s="165">
        <v>1</v>
      </c>
      <c r="AF146" s="165">
        <v>0</v>
      </c>
      <c r="AG146" s="81" t="s">
        <v>3750</v>
      </c>
      <c r="AH146" s="162"/>
      <c r="AI146" s="84"/>
      <c r="AJ146" s="81" t="s">
        <v>2707</v>
      </c>
      <c r="AK146" s="83">
        <v>60</v>
      </c>
      <c r="AL146" s="83">
        <v>2020</v>
      </c>
      <c r="AM146" s="81" t="s">
        <v>3748</v>
      </c>
      <c r="AN146" s="122"/>
    </row>
    <row r="147" spans="1:40" ht="280.5" x14ac:dyDescent="0.25">
      <c r="A147" s="83" t="s">
        <v>1355</v>
      </c>
      <c r="B147" s="81" t="s">
        <v>2696</v>
      </c>
      <c r="C147" s="96" t="s">
        <v>748</v>
      </c>
      <c r="D147" s="96" t="s">
        <v>2648</v>
      </c>
      <c r="E147" s="81" t="s">
        <v>2784</v>
      </c>
      <c r="F147" s="83" t="s">
        <v>655</v>
      </c>
      <c r="G147" s="96" t="s">
        <v>3899</v>
      </c>
      <c r="H147" s="116"/>
      <c r="I147" s="96" t="s">
        <v>2785</v>
      </c>
      <c r="J147" s="96" t="s">
        <v>2777</v>
      </c>
      <c r="K147" s="83" t="s">
        <v>4164</v>
      </c>
      <c r="L147" s="96" t="s">
        <v>2778</v>
      </c>
      <c r="M147" s="84"/>
      <c r="N147" s="96" t="s">
        <v>2779</v>
      </c>
      <c r="O147" s="162" t="s">
        <v>2786</v>
      </c>
      <c r="P147" s="83" t="s">
        <v>2787</v>
      </c>
      <c r="Q147" s="83"/>
      <c r="R147" s="83" t="s">
        <v>2</v>
      </c>
      <c r="S147" s="83" t="s">
        <v>11</v>
      </c>
      <c r="T147" s="96" t="s">
        <v>938</v>
      </c>
      <c r="U147" s="96" t="s">
        <v>938</v>
      </c>
      <c r="V147" s="81" t="s">
        <v>2660</v>
      </c>
      <c r="W147" s="84" t="s">
        <v>2788</v>
      </c>
      <c r="X147" s="81" t="s">
        <v>2784</v>
      </c>
      <c r="Y147" s="304"/>
      <c r="Z147" s="199">
        <v>43783</v>
      </c>
      <c r="AA147" s="82">
        <v>43992</v>
      </c>
      <c r="AB147" s="323" t="s">
        <v>2663</v>
      </c>
      <c r="AC147" s="96" t="s">
        <v>2783</v>
      </c>
      <c r="AD147" s="167">
        <v>1</v>
      </c>
      <c r="AE147" s="165">
        <v>1</v>
      </c>
      <c r="AF147" s="165">
        <v>0</v>
      </c>
      <c r="AG147" s="81" t="s">
        <v>3750</v>
      </c>
      <c r="AH147" s="162"/>
      <c r="AI147" s="84"/>
      <c r="AJ147" s="81" t="s">
        <v>2707</v>
      </c>
      <c r="AK147" s="83">
        <v>60</v>
      </c>
      <c r="AL147" s="83">
        <v>2020</v>
      </c>
      <c r="AM147" s="81" t="s">
        <v>3748</v>
      </c>
      <c r="AN147" s="122"/>
    </row>
    <row r="148" spans="1:40" ht="280.5" x14ac:dyDescent="0.25">
      <c r="A148" s="83" t="s">
        <v>1355</v>
      </c>
      <c r="B148" s="81" t="s">
        <v>2696</v>
      </c>
      <c r="C148" s="96" t="s">
        <v>748</v>
      </c>
      <c r="D148" s="96" t="s">
        <v>2648</v>
      </c>
      <c r="E148" s="81" t="s">
        <v>2789</v>
      </c>
      <c r="F148" s="83" t="s">
        <v>655</v>
      </c>
      <c r="G148" s="96" t="s">
        <v>3899</v>
      </c>
      <c r="H148" s="116"/>
      <c r="I148" s="96" t="s">
        <v>2790</v>
      </c>
      <c r="J148" s="96" t="s">
        <v>2777</v>
      </c>
      <c r="K148" s="83" t="s">
        <v>4164</v>
      </c>
      <c r="L148" s="96" t="s">
        <v>2778</v>
      </c>
      <c r="M148" s="84"/>
      <c r="N148" s="96" t="s">
        <v>2779</v>
      </c>
      <c r="O148" s="162" t="s">
        <v>2791</v>
      </c>
      <c r="P148" s="83" t="s">
        <v>2792</v>
      </c>
      <c r="Q148" s="83"/>
      <c r="R148" s="83" t="s">
        <v>2</v>
      </c>
      <c r="S148" s="83" t="s">
        <v>11</v>
      </c>
      <c r="T148" s="96" t="s">
        <v>938</v>
      </c>
      <c r="U148" s="96" t="s">
        <v>938</v>
      </c>
      <c r="V148" s="81" t="s">
        <v>2660</v>
      </c>
      <c r="W148" s="84" t="s">
        <v>2793</v>
      </c>
      <c r="X148" s="81" t="s">
        <v>2789</v>
      </c>
      <c r="Y148" s="304"/>
      <c r="Z148" s="199">
        <v>43783</v>
      </c>
      <c r="AA148" s="82">
        <v>43992</v>
      </c>
      <c r="AB148" s="323" t="s">
        <v>2663</v>
      </c>
      <c r="AC148" s="96" t="s">
        <v>2783</v>
      </c>
      <c r="AD148" s="167">
        <v>1</v>
      </c>
      <c r="AE148" s="165">
        <v>1</v>
      </c>
      <c r="AF148" s="165">
        <v>0</v>
      </c>
      <c r="AG148" s="81" t="s">
        <v>3750</v>
      </c>
      <c r="AH148" s="162"/>
      <c r="AI148" s="84"/>
      <c r="AJ148" s="81" t="s">
        <v>2707</v>
      </c>
      <c r="AK148" s="83">
        <v>60</v>
      </c>
      <c r="AL148" s="83">
        <v>2020</v>
      </c>
      <c r="AM148" s="81" t="s">
        <v>3748</v>
      </c>
      <c r="AN148" s="122"/>
    </row>
    <row r="149" spans="1:40" ht="280.5" x14ac:dyDescent="0.25">
      <c r="A149" s="83">
        <v>387</v>
      </c>
      <c r="B149" s="81" t="s">
        <v>2647</v>
      </c>
      <c r="C149" s="96" t="s">
        <v>748</v>
      </c>
      <c r="D149" s="96" t="s">
        <v>2648</v>
      </c>
      <c r="E149" s="81" t="s">
        <v>2764</v>
      </c>
      <c r="F149" s="83" t="s">
        <v>655</v>
      </c>
      <c r="G149" s="96" t="s">
        <v>163</v>
      </c>
      <c r="H149" s="116">
        <v>270200004</v>
      </c>
      <c r="I149" s="96" t="s">
        <v>2053</v>
      </c>
      <c r="J149" s="96" t="s">
        <v>2794</v>
      </c>
      <c r="K149" s="83" t="s">
        <v>4164</v>
      </c>
      <c r="L149" s="96" t="s">
        <v>2795</v>
      </c>
      <c r="M149" s="84"/>
      <c r="N149" s="96" t="s">
        <v>2796</v>
      </c>
      <c r="O149" s="162" t="s">
        <v>2780</v>
      </c>
      <c r="P149" s="83" t="s">
        <v>2781</v>
      </c>
      <c r="Q149" s="83" t="s">
        <v>2797</v>
      </c>
      <c r="R149" s="83" t="s">
        <v>2</v>
      </c>
      <c r="S149" s="83" t="s">
        <v>11</v>
      </c>
      <c r="T149" s="96" t="s">
        <v>61</v>
      </c>
      <c r="U149" s="96" t="s">
        <v>61</v>
      </c>
      <c r="V149" s="81" t="s">
        <v>2660</v>
      </c>
      <c r="W149" s="84" t="s">
        <v>2769</v>
      </c>
      <c r="X149" s="81" t="s">
        <v>2764</v>
      </c>
      <c r="Y149" s="304">
        <v>270200004</v>
      </c>
      <c r="Z149" s="199">
        <v>43783</v>
      </c>
      <c r="AA149" s="82">
        <v>43992</v>
      </c>
      <c r="AB149" s="323" t="s">
        <v>2705</v>
      </c>
      <c r="AC149" s="96" t="s">
        <v>2770</v>
      </c>
      <c r="AD149" s="167">
        <v>0.5</v>
      </c>
      <c r="AE149" s="165">
        <v>1</v>
      </c>
      <c r="AF149" s="165">
        <v>0</v>
      </c>
      <c r="AG149" s="81" t="s">
        <v>3751</v>
      </c>
      <c r="AH149" s="162"/>
      <c r="AI149" s="84"/>
      <c r="AJ149" s="81" t="s">
        <v>2707</v>
      </c>
      <c r="AK149" s="83">
        <v>60</v>
      </c>
      <c r="AL149" s="83">
        <v>2020</v>
      </c>
      <c r="AM149" s="81"/>
      <c r="AN149" s="98"/>
    </row>
    <row r="150" spans="1:40" ht="409.5" x14ac:dyDescent="0.25">
      <c r="A150" s="96" t="s">
        <v>1355</v>
      </c>
      <c r="B150" s="96" t="s">
        <v>2137</v>
      </c>
      <c r="C150" s="96" t="s">
        <v>748</v>
      </c>
      <c r="D150" s="96" t="s">
        <v>2859</v>
      </c>
      <c r="E150" s="96" t="s">
        <v>2860</v>
      </c>
      <c r="F150" s="96" t="s">
        <v>655</v>
      </c>
      <c r="G150" s="96" t="s">
        <v>3899</v>
      </c>
      <c r="H150" s="116">
        <v>86000000</v>
      </c>
      <c r="I150" s="96" t="s">
        <v>2861</v>
      </c>
      <c r="J150" s="96" t="s">
        <v>3729</v>
      </c>
      <c r="K150" s="96" t="s">
        <v>4122</v>
      </c>
      <c r="L150" s="162" t="s">
        <v>3729</v>
      </c>
      <c r="M150" s="96"/>
      <c r="N150" s="162" t="s">
        <v>3729</v>
      </c>
      <c r="O150" s="162" t="s">
        <v>2862</v>
      </c>
      <c r="P150" s="96" t="s">
        <v>2863</v>
      </c>
      <c r="Q150" s="96" t="s">
        <v>2864</v>
      </c>
      <c r="R150" s="96" t="s">
        <v>4</v>
      </c>
      <c r="S150" s="96" t="s">
        <v>2144</v>
      </c>
      <c r="T150" s="96" t="s">
        <v>2865</v>
      </c>
      <c r="U150" s="96" t="s">
        <v>2866</v>
      </c>
      <c r="V150" s="81" t="s">
        <v>2867</v>
      </c>
      <c r="W150" s="96" t="s">
        <v>2868</v>
      </c>
      <c r="X150" s="96" t="s">
        <v>2869</v>
      </c>
      <c r="Y150" s="300">
        <v>70209378</v>
      </c>
      <c r="Z150" s="96">
        <v>2019</v>
      </c>
      <c r="AA150" s="180">
        <v>43983</v>
      </c>
      <c r="AB150" s="325" t="s">
        <v>2870</v>
      </c>
      <c r="AC150" s="96" t="s">
        <v>2871</v>
      </c>
      <c r="AD150" s="167">
        <v>1</v>
      </c>
      <c r="AE150" s="167">
        <v>1</v>
      </c>
      <c r="AF150" s="167">
        <v>0.75</v>
      </c>
      <c r="AG150" s="96" t="s">
        <v>3374</v>
      </c>
      <c r="AH150" s="162" t="s">
        <v>3374</v>
      </c>
      <c r="AI150" s="84"/>
      <c r="AJ150" s="162" t="s">
        <v>2153</v>
      </c>
      <c r="AK150" s="96">
        <v>50</v>
      </c>
      <c r="AL150" s="96">
        <v>2020</v>
      </c>
      <c r="AM150" s="96"/>
      <c r="AN150" s="122"/>
    </row>
    <row r="151" spans="1:40" ht="396" x14ac:dyDescent="0.25">
      <c r="A151" s="96" t="s">
        <v>1355</v>
      </c>
      <c r="B151" s="96" t="s">
        <v>2137</v>
      </c>
      <c r="C151" s="96" t="s">
        <v>748</v>
      </c>
      <c r="D151" s="96" t="s">
        <v>2859</v>
      </c>
      <c r="E151" s="96" t="s">
        <v>2138</v>
      </c>
      <c r="F151" s="96" t="s">
        <v>655</v>
      </c>
      <c r="G151" s="96" t="s">
        <v>3899</v>
      </c>
      <c r="H151" s="116">
        <v>137000000</v>
      </c>
      <c r="I151" s="96" t="s">
        <v>2861</v>
      </c>
      <c r="J151" s="96" t="s">
        <v>2872</v>
      </c>
      <c r="K151" s="96" t="s">
        <v>2873</v>
      </c>
      <c r="L151" s="162" t="s">
        <v>2872</v>
      </c>
      <c r="M151" s="96"/>
      <c r="N151" s="162" t="s">
        <v>2872</v>
      </c>
      <c r="O151" s="162" t="s">
        <v>2874</v>
      </c>
      <c r="P151" s="96" t="s">
        <v>2875</v>
      </c>
      <c r="Q151" s="96" t="s">
        <v>2876</v>
      </c>
      <c r="R151" s="96" t="s">
        <v>4</v>
      </c>
      <c r="S151" s="96" t="s">
        <v>2144</v>
      </c>
      <c r="T151" s="96" t="s">
        <v>94</v>
      </c>
      <c r="U151" s="96" t="s">
        <v>2877</v>
      </c>
      <c r="V151" s="81" t="s">
        <v>2878</v>
      </c>
      <c r="W151" s="96" t="s">
        <v>2879</v>
      </c>
      <c r="X151" s="96" t="s">
        <v>2880</v>
      </c>
      <c r="Y151" s="300">
        <v>127929000</v>
      </c>
      <c r="Z151" s="96">
        <v>2019</v>
      </c>
      <c r="AA151" s="180">
        <v>44061</v>
      </c>
      <c r="AB151" s="325" t="s">
        <v>2151</v>
      </c>
      <c r="AC151" s="96" t="s">
        <v>2152</v>
      </c>
      <c r="AD151" s="167">
        <v>1</v>
      </c>
      <c r="AE151" s="167">
        <v>1</v>
      </c>
      <c r="AF151" s="167">
        <v>0</v>
      </c>
      <c r="AG151" s="96" t="s">
        <v>991</v>
      </c>
      <c r="AH151" s="162" t="s">
        <v>991</v>
      </c>
      <c r="AI151" s="84"/>
      <c r="AJ151" s="162" t="s">
        <v>2153</v>
      </c>
      <c r="AK151" s="96">
        <v>25</v>
      </c>
      <c r="AL151" s="96">
        <v>2020</v>
      </c>
      <c r="AM151" s="96" t="s">
        <v>3375</v>
      </c>
      <c r="AN151" s="122"/>
    </row>
    <row r="152" spans="1:40" ht="396" x14ac:dyDescent="0.25">
      <c r="A152" s="96" t="s">
        <v>1355</v>
      </c>
      <c r="B152" s="96" t="s">
        <v>2137</v>
      </c>
      <c r="C152" s="96" t="s">
        <v>748</v>
      </c>
      <c r="D152" s="96" t="s">
        <v>2859</v>
      </c>
      <c r="E152" s="96" t="s">
        <v>2138</v>
      </c>
      <c r="F152" s="96" t="s">
        <v>655</v>
      </c>
      <c r="G152" s="96" t="s">
        <v>3899</v>
      </c>
      <c r="H152" s="116">
        <v>77000000</v>
      </c>
      <c r="I152" s="96" t="s">
        <v>2861</v>
      </c>
      <c r="J152" s="96" t="s">
        <v>2887</v>
      </c>
      <c r="K152" s="96" t="s">
        <v>4123</v>
      </c>
      <c r="L152" s="162" t="s">
        <v>2887</v>
      </c>
      <c r="M152" s="96"/>
      <c r="N152" s="162" t="s">
        <v>2887</v>
      </c>
      <c r="O152" s="162" t="s">
        <v>2889</v>
      </c>
      <c r="P152" s="96" t="s">
        <v>2890</v>
      </c>
      <c r="Q152" s="96" t="s">
        <v>2875</v>
      </c>
      <c r="R152" s="96" t="s">
        <v>4</v>
      </c>
      <c r="S152" s="96" t="s">
        <v>2144</v>
      </c>
      <c r="T152" s="96" t="s">
        <v>93</v>
      </c>
      <c r="U152" s="96" t="s">
        <v>2891</v>
      </c>
      <c r="V152" s="81" t="s">
        <v>2878</v>
      </c>
      <c r="W152" s="96" t="s">
        <v>2892</v>
      </c>
      <c r="X152" s="96" t="s">
        <v>2893</v>
      </c>
      <c r="Y152" s="300">
        <v>69953000</v>
      </c>
      <c r="Z152" s="96">
        <v>2019</v>
      </c>
      <c r="AA152" s="180">
        <v>44061</v>
      </c>
      <c r="AB152" s="325" t="s">
        <v>2151</v>
      </c>
      <c r="AC152" s="96" t="s">
        <v>2894</v>
      </c>
      <c r="AD152" s="167">
        <v>1</v>
      </c>
      <c r="AE152" s="167">
        <v>1</v>
      </c>
      <c r="AF152" s="167">
        <v>0</v>
      </c>
      <c r="AG152" s="96" t="s">
        <v>3372</v>
      </c>
      <c r="AH152" s="162" t="s">
        <v>3927</v>
      </c>
      <c r="AI152" s="84"/>
      <c r="AJ152" s="162" t="s">
        <v>2153</v>
      </c>
      <c r="AK152" s="96">
        <v>50</v>
      </c>
      <c r="AL152" s="96">
        <v>2020</v>
      </c>
      <c r="AM152" s="96"/>
      <c r="AN152" s="122"/>
    </row>
    <row r="153" spans="1:40" ht="297" x14ac:dyDescent="0.25">
      <c r="A153" s="96" t="s">
        <v>1355</v>
      </c>
      <c r="B153" s="96" t="s">
        <v>2137</v>
      </c>
      <c r="C153" s="96" t="s">
        <v>748</v>
      </c>
      <c r="D153" s="96" t="s">
        <v>2859</v>
      </c>
      <c r="E153" s="96" t="s">
        <v>2860</v>
      </c>
      <c r="F153" s="96" t="s">
        <v>655</v>
      </c>
      <c r="G153" s="96" t="s">
        <v>3899</v>
      </c>
      <c r="H153" s="116">
        <v>96000000</v>
      </c>
      <c r="I153" s="96" t="s">
        <v>2861</v>
      </c>
      <c r="J153" s="96" t="s">
        <v>3731</v>
      </c>
      <c r="K153" s="96" t="s">
        <v>3732</v>
      </c>
      <c r="L153" s="162" t="s">
        <v>3731</v>
      </c>
      <c r="M153" s="96"/>
      <c r="N153" s="162" t="s">
        <v>3731</v>
      </c>
      <c r="O153" s="162" t="s">
        <v>2895</v>
      </c>
      <c r="P153" s="96" t="s">
        <v>2896</v>
      </c>
      <c r="Q153" s="96" t="s">
        <v>2897</v>
      </c>
      <c r="R153" s="96" t="s">
        <v>4</v>
      </c>
      <c r="S153" s="96" t="s">
        <v>2144</v>
      </c>
      <c r="T153" s="96" t="s">
        <v>2865</v>
      </c>
      <c r="U153" s="96" t="s">
        <v>2898</v>
      </c>
      <c r="V153" s="81" t="s">
        <v>2878</v>
      </c>
      <c r="W153" s="96" t="s">
        <v>2899</v>
      </c>
      <c r="X153" s="96" t="s">
        <v>2900</v>
      </c>
      <c r="Y153" s="300">
        <v>110838000</v>
      </c>
      <c r="Z153" s="96">
        <v>2019</v>
      </c>
      <c r="AA153" s="180">
        <v>44061</v>
      </c>
      <c r="AB153" s="325" t="s">
        <v>2870</v>
      </c>
      <c r="AC153" s="96" t="s">
        <v>2901</v>
      </c>
      <c r="AD153" s="167">
        <v>1</v>
      </c>
      <c r="AE153" s="167">
        <v>1</v>
      </c>
      <c r="AF153" s="167">
        <v>0</v>
      </c>
      <c r="AG153" s="96" t="s">
        <v>991</v>
      </c>
      <c r="AH153" s="162" t="s">
        <v>3927</v>
      </c>
      <c r="AI153" s="84"/>
      <c r="AJ153" s="162" t="s">
        <v>2902</v>
      </c>
      <c r="AK153" s="96">
        <v>50</v>
      </c>
      <c r="AL153" s="96">
        <v>2020</v>
      </c>
      <c r="AM153" s="96"/>
      <c r="AN153" s="122"/>
    </row>
    <row r="154" spans="1:40" ht="297" x14ac:dyDescent="0.25">
      <c r="A154" s="96" t="s">
        <v>1355</v>
      </c>
      <c r="B154" s="96" t="s">
        <v>2137</v>
      </c>
      <c r="C154" s="96" t="s">
        <v>748</v>
      </c>
      <c r="D154" s="96" t="s">
        <v>2859</v>
      </c>
      <c r="E154" s="81" t="s">
        <v>2860</v>
      </c>
      <c r="F154" s="96" t="s">
        <v>655</v>
      </c>
      <c r="G154" s="96" t="s">
        <v>3899</v>
      </c>
      <c r="H154" s="109">
        <v>161248600</v>
      </c>
      <c r="I154" s="96" t="s">
        <v>2861</v>
      </c>
      <c r="J154" s="96" t="s">
        <v>3731</v>
      </c>
      <c r="K154" s="96" t="s">
        <v>3736</v>
      </c>
      <c r="L154" s="162" t="s">
        <v>3731</v>
      </c>
      <c r="M154" s="84"/>
      <c r="N154" s="96" t="s">
        <v>3731</v>
      </c>
      <c r="O154" s="162" t="s">
        <v>3367</v>
      </c>
      <c r="P154" s="96" t="s">
        <v>2863</v>
      </c>
      <c r="Q154" s="96" t="s">
        <v>2864</v>
      </c>
      <c r="R154" s="96" t="s">
        <v>4</v>
      </c>
      <c r="S154" s="191" t="s">
        <v>2144</v>
      </c>
      <c r="T154" s="96" t="s">
        <v>2865</v>
      </c>
      <c r="U154" s="96" t="s">
        <v>2866</v>
      </c>
      <c r="V154" s="81" t="s">
        <v>2867</v>
      </c>
      <c r="W154" s="81" t="s">
        <v>3368</v>
      </c>
      <c r="X154" s="192" t="s">
        <v>3369</v>
      </c>
      <c r="Y154" s="302">
        <v>141000000</v>
      </c>
      <c r="Z154" s="261">
        <v>2019</v>
      </c>
      <c r="AA154" s="226">
        <v>43938</v>
      </c>
      <c r="AB154" s="328" t="s">
        <v>2870</v>
      </c>
      <c r="AC154" s="96" t="s">
        <v>3370</v>
      </c>
      <c r="AD154" s="167">
        <v>1</v>
      </c>
      <c r="AE154" s="167">
        <v>1</v>
      </c>
      <c r="AF154" s="167">
        <v>0</v>
      </c>
      <c r="AG154" s="227" t="s">
        <v>3371</v>
      </c>
      <c r="AH154" s="162"/>
      <c r="AI154" s="96"/>
      <c r="AJ154" s="81" t="s">
        <v>2902</v>
      </c>
      <c r="AK154" s="162">
        <v>25</v>
      </c>
      <c r="AL154" s="96">
        <v>2020</v>
      </c>
      <c r="AM154" s="96"/>
      <c r="AN154" s="99"/>
    </row>
    <row r="155" spans="1:40" ht="99" x14ac:dyDescent="0.25">
      <c r="A155" s="96">
        <v>369</v>
      </c>
      <c r="B155" s="96" t="s">
        <v>2051</v>
      </c>
      <c r="C155" s="96" t="s">
        <v>2068</v>
      </c>
      <c r="D155" s="96" t="s">
        <v>956</v>
      </c>
      <c r="E155" s="81" t="s">
        <v>2946</v>
      </c>
      <c r="F155" s="96" t="s">
        <v>655</v>
      </c>
      <c r="G155" s="96" t="s">
        <v>163</v>
      </c>
      <c r="H155" s="109">
        <v>651070000</v>
      </c>
      <c r="I155" s="96" t="s">
        <v>2927</v>
      </c>
      <c r="J155" s="96"/>
      <c r="K155" s="96"/>
      <c r="L155" s="162"/>
      <c r="M155" s="84"/>
      <c r="N155" s="96"/>
      <c r="O155" s="162" t="s">
        <v>2947</v>
      </c>
      <c r="P155" s="96"/>
      <c r="Q155" s="96"/>
      <c r="R155" s="96" t="s">
        <v>302</v>
      </c>
      <c r="S155" s="191" t="s">
        <v>2948</v>
      </c>
      <c r="T155" s="96" t="s">
        <v>83</v>
      </c>
      <c r="U155" s="96"/>
      <c r="V155" s="81"/>
      <c r="W155" s="81" t="s">
        <v>2949</v>
      </c>
      <c r="X155" s="192" t="s">
        <v>2946</v>
      </c>
      <c r="Y155" s="302">
        <v>651070000</v>
      </c>
      <c r="Z155" s="193"/>
      <c r="AA155" s="83"/>
      <c r="AB155" s="328"/>
      <c r="AC155" s="96" t="s">
        <v>1976</v>
      </c>
      <c r="AD155" s="167"/>
      <c r="AE155" s="167">
        <v>1</v>
      </c>
      <c r="AF155" s="167"/>
      <c r="AG155" s="227"/>
      <c r="AH155" s="162" t="s">
        <v>2950</v>
      </c>
      <c r="AI155" s="96"/>
      <c r="AJ155" s="84"/>
      <c r="AK155" s="162"/>
      <c r="AL155" s="96"/>
      <c r="AM155" s="96"/>
      <c r="AN155" s="98"/>
    </row>
    <row r="156" spans="1:40" ht="66" x14ac:dyDescent="0.25">
      <c r="A156" s="96">
        <v>369</v>
      </c>
      <c r="B156" s="96" t="s">
        <v>2051</v>
      </c>
      <c r="C156" s="96" t="s">
        <v>2068</v>
      </c>
      <c r="D156" s="96" t="s">
        <v>956</v>
      </c>
      <c r="E156" s="81" t="s">
        <v>2951</v>
      </c>
      <c r="F156" s="96" t="s">
        <v>655</v>
      </c>
      <c r="G156" s="96" t="s">
        <v>163</v>
      </c>
      <c r="H156" s="109">
        <v>3199281000</v>
      </c>
      <c r="I156" s="96" t="s">
        <v>2942</v>
      </c>
      <c r="J156" s="96"/>
      <c r="K156" s="96"/>
      <c r="L156" s="162"/>
      <c r="M156" s="84"/>
      <c r="N156" s="96"/>
      <c r="O156" s="162" t="s">
        <v>2952</v>
      </c>
      <c r="P156" s="96"/>
      <c r="Q156" s="96"/>
      <c r="R156" s="96" t="s">
        <v>305</v>
      </c>
      <c r="S156" s="191" t="s">
        <v>2953</v>
      </c>
      <c r="T156" s="96" t="s">
        <v>2954</v>
      </c>
      <c r="U156" s="96"/>
      <c r="V156" s="81"/>
      <c r="W156" s="81" t="s">
        <v>2955</v>
      </c>
      <c r="X156" s="192" t="s">
        <v>2951</v>
      </c>
      <c r="Y156" s="302">
        <v>3199281000</v>
      </c>
      <c r="Z156" s="193"/>
      <c r="AA156" s="83">
        <v>43866</v>
      </c>
      <c r="AB156" s="328"/>
      <c r="AC156" s="96" t="s">
        <v>2956</v>
      </c>
      <c r="AD156" s="167"/>
      <c r="AE156" s="167">
        <v>1</v>
      </c>
      <c r="AF156" s="167"/>
      <c r="AG156" s="227"/>
      <c r="AH156" s="162" t="s">
        <v>2957</v>
      </c>
      <c r="AI156" s="96"/>
      <c r="AJ156" s="84"/>
      <c r="AK156" s="162"/>
      <c r="AL156" s="96"/>
      <c r="AM156" s="96"/>
      <c r="AN156" s="98"/>
    </row>
    <row r="157" spans="1:40" ht="33" x14ac:dyDescent="0.25">
      <c r="A157" s="96"/>
      <c r="B157" s="96"/>
      <c r="C157" s="96" t="s">
        <v>2068</v>
      </c>
      <c r="D157" s="96" t="s">
        <v>956</v>
      </c>
      <c r="E157" s="81" t="s">
        <v>2985</v>
      </c>
      <c r="F157" s="96" t="s">
        <v>655</v>
      </c>
      <c r="G157" s="96" t="s">
        <v>163</v>
      </c>
      <c r="H157" s="109" t="s">
        <v>2986</v>
      </c>
      <c r="I157" s="96" t="s">
        <v>2942</v>
      </c>
      <c r="J157" s="96"/>
      <c r="K157" s="96"/>
      <c r="L157" s="162"/>
      <c r="M157" s="84"/>
      <c r="N157" s="96"/>
      <c r="O157" s="162"/>
      <c r="P157" s="96"/>
      <c r="Q157" s="96"/>
      <c r="R157" s="96"/>
      <c r="S157" s="191"/>
      <c r="T157" s="96"/>
      <c r="U157" s="96"/>
      <c r="V157" s="81"/>
      <c r="W157" s="81" t="s">
        <v>2987</v>
      </c>
      <c r="X157" s="192" t="s">
        <v>2985</v>
      </c>
      <c r="Y157" s="302" t="s">
        <v>2986</v>
      </c>
      <c r="Z157" s="193"/>
      <c r="AA157" s="83">
        <v>43892</v>
      </c>
      <c r="AB157" s="328"/>
      <c r="AC157" s="96" t="s">
        <v>2988</v>
      </c>
      <c r="AD157" s="167"/>
      <c r="AE157" s="167">
        <v>1</v>
      </c>
      <c r="AF157" s="167"/>
      <c r="AG157" s="227"/>
      <c r="AH157" s="162" t="s">
        <v>2989</v>
      </c>
      <c r="AI157" s="96"/>
      <c r="AJ157" s="84"/>
      <c r="AK157" s="162"/>
      <c r="AL157" s="96"/>
      <c r="AM157" s="96"/>
      <c r="AN157" s="98"/>
    </row>
    <row r="158" spans="1:40" ht="82.5" x14ac:dyDescent="0.25">
      <c r="A158" s="96">
        <v>258</v>
      </c>
      <c r="B158" s="96" t="s">
        <v>2973</v>
      </c>
      <c r="C158" s="96" t="s">
        <v>2068</v>
      </c>
      <c r="D158" s="96" t="s">
        <v>956</v>
      </c>
      <c r="E158" s="81" t="s">
        <v>2990</v>
      </c>
      <c r="F158" s="96" t="s">
        <v>655</v>
      </c>
      <c r="G158" s="96" t="s">
        <v>163</v>
      </c>
      <c r="H158" s="109">
        <v>288709392</v>
      </c>
      <c r="I158" s="96" t="s">
        <v>2975</v>
      </c>
      <c r="J158" s="96"/>
      <c r="K158" s="96"/>
      <c r="L158" s="162"/>
      <c r="M158" s="84"/>
      <c r="N158" s="96"/>
      <c r="O158" s="162"/>
      <c r="P158" s="96"/>
      <c r="Q158" s="96"/>
      <c r="R158" s="96"/>
      <c r="S158" s="191" t="s">
        <v>1236</v>
      </c>
      <c r="T158" s="96" t="s">
        <v>2991</v>
      </c>
      <c r="U158" s="96"/>
      <c r="V158" s="81"/>
      <c r="W158" s="81" t="s">
        <v>2992</v>
      </c>
      <c r="X158" s="192" t="s">
        <v>2990</v>
      </c>
      <c r="Y158" s="302">
        <v>288709392</v>
      </c>
      <c r="Z158" s="193"/>
      <c r="AA158" s="83"/>
      <c r="AB158" s="328"/>
      <c r="AC158" s="96" t="s">
        <v>2993</v>
      </c>
      <c r="AD158" s="167"/>
      <c r="AE158" s="167">
        <v>1</v>
      </c>
      <c r="AF158" s="167"/>
      <c r="AG158" s="227"/>
      <c r="AH158" s="162" t="s">
        <v>2994</v>
      </c>
      <c r="AI158" s="96"/>
      <c r="AJ158" s="84"/>
      <c r="AK158" s="162"/>
      <c r="AL158" s="96"/>
      <c r="AM158" s="96"/>
      <c r="AN158" s="98"/>
    </row>
    <row r="159" spans="1:40" ht="66" x14ac:dyDescent="0.25">
      <c r="A159" s="96">
        <v>258</v>
      </c>
      <c r="B159" s="96" t="s">
        <v>2973</v>
      </c>
      <c r="C159" s="96" t="s">
        <v>2068</v>
      </c>
      <c r="D159" s="96" t="s">
        <v>956</v>
      </c>
      <c r="E159" s="81" t="s">
        <v>3019</v>
      </c>
      <c r="F159" s="96" t="s">
        <v>655</v>
      </c>
      <c r="G159" s="96" t="s">
        <v>163</v>
      </c>
      <c r="H159" s="109">
        <v>295968000</v>
      </c>
      <c r="I159" s="96"/>
      <c r="J159" s="96"/>
      <c r="K159" s="96"/>
      <c r="L159" s="162"/>
      <c r="M159" s="84"/>
      <c r="N159" s="96"/>
      <c r="O159" s="162"/>
      <c r="P159" s="96"/>
      <c r="Q159" s="96"/>
      <c r="R159" s="96"/>
      <c r="S159" s="191" t="s">
        <v>1236</v>
      </c>
      <c r="T159" s="96" t="s">
        <v>2991</v>
      </c>
      <c r="U159" s="96"/>
      <c r="V159" s="81"/>
      <c r="W159" s="81" t="s">
        <v>3020</v>
      </c>
      <c r="X159" s="192" t="s">
        <v>3019</v>
      </c>
      <c r="Y159" s="302">
        <v>295968000</v>
      </c>
      <c r="Z159" s="193"/>
      <c r="AA159" s="83"/>
      <c r="AB159" s="328"/>
      <c r="AC159" s="96" t="s">
        <v>3021</v>
      </c>
      <c r="AD159" s="167"/>
      <c r="AE159" s="167">
        <v>1</v>
      </c>
      <c r="AF159" s="167"/>
      <c r="AG159" s="227"/>
      <c r="AH159" s="162" t="s">
        <v>2994</v>
      </c>
      <c r="AI159" s="96"/>
      <c r="AJ159" s="84"/>
      <c r="AK159" s="162"/>
      <c r="AL159" s="96"/>
      <c r="AM159" s="96"/>
      <c r="AN159" s="98"/>
    </row>
    <row r="160" spans="1:40" ht="49.5" x14ac:dyDescent="0.25">
      <c r="A160" s="96">
        <v>318</v>
      </c>
      <c r="B160" s="96" t="s">
        <v>2925</v>
      </c>
      <c r="C160" s="96" t="s">
        <v>2068</v>
      </c>
      <c r="D160" s="96" t="s">
        <v>956</v>
      </c>
      <c r="E160" s="81" t="s">
        <v>3029</v>
      </c>
      <c r="F160" s="96" t="s">
        <v>655</v>
      </c>
      <c r="G160" s="96" t="s">
        <v>3899</v>
      </c>
      <c r="H160" s="109">
        <v>462183840</v>
      </c>
      <c r="I160" s="96" t="s">
        <v>2933</v>
      </c>
      <c r="J160" s="96"/>
      <c r="K160" s="96"/>
      <c r="L160" s="162"/>
      <c r="M160" s="84"/>
      <c r="N160" s="96"/>
      <c r="O160" s="162"/>
      <c r="P160" s="96"/>
      <c r="Q160" s="96"/>
      <c r="R160" s="96" t="s">
        <v>302</v>
      </c>
      <c r="S160" s="191" t="s">
        <v>2948</v>
      </c>
      <c r="T160" s="96" t="s">
        <v>84</v>
      </c>
      <c r="U160" s="96"/>
      <c r="V160" s="81"/>
      <c r="W160" s="81" t="s">
        <v>3030</v>
      </c>
      <c r="X160" s="192" t="s">
        <v>3029</v>
      </c>
      <c r="Y160" s="302">
        <v>462183840</v>
      </c>
      <c r="Z160" s="193"/>
      <c r="AA160" s="199">
        <v>43913</v>
      </c>
      <c r="AB160" s="328"/>
      <c r="AC160" s="96" t="s">
        <v>2398</v>
      </c>
      <c r="AD160" s="167"/>
      <c r="AE160" s="167">
        <v>1</v>
      </c>
      <c r="AF160" s="167"/>
      <c r="AG160" s="227"/>
      <c r="AH160" s="162" t="s">
        <v>3031</v>
      </c>
      <c r="AI160" s="96"/>
      <c r="AJ160" s="84"/>
      <c r="AK160" s="162"/>
      <c r="AL160" s="96"/>
      <c r="AM160" s="96"/>
      <c r="AN160" s="98"/>
    </row>
    <row r="161" spans="1:40" ht="82.5" x14ac:dyDescent="0.25">
      <c r="A161" s="83" t="s">
        <v>837</v>
      </c>
      <c r="B161" s="81" t="s">
        <v>3157</v>
      </c>
      <c r="C161" s="96" t="s">
        <v>2068</v>
      </c>
      <c r="D161" s="96" t="s">
        <v>3130</v>
      </c>
      <c r="E161" s="81" t="s">
        <v>3157</v>
      </c>
      <c r="F161" s="96" t="s">
        <v>655</v>
      </c>
      <c r="G161" s="96" t="s">
        <v>163</v>
      </c>
      <c r="H161" s="104"/>
      <c r="I161" s="83"/>
      <c r="J161" s="83"/>
      <c r="K161" s="83"/>
      <c r="L161" s="84"/>
      <c r="M161" s="84"/>
      <c r="N161" s="84"/>
      <c r="O161" s="162" t="s">
        <v>3160</v>
      </c>
      <c r="P161" s="241">
        <v>19000</v>
      </c>
      <c r="Q161" s="241">
        <v>30000</v>
      </c>
      <c r="R161" s="83"/>
      <c r="S161" s="83" t="s">
        <v>3135</v>
      </c>
      <c r="T161" s="83"/>
      <c r="U161" s="96"/>
      <c r="V161" s="84"/>
      <c r="W161" s="162" t="s">
        <v>3161</v>
      </c>
      <c r="X161" s="81" t="s">
        <v>3162</v>
      </c>
      <c r="Y161" s="309">
        <v>1771071216</v>
      </c>
      <c r="Z161" s="199">
        <v>43873</v>
      </c>
      <c r="AA161" s="82">
        <v>43910</v>
      </c>
      <c r="AB161" s="323" t="s">
        <v>3163</v>
      </c>
      <c r="AC161" s="96" t="s">
        <v>2962</v>
      </c>
      <c r="AD161" s="242"/>
      <c r="AE161" s="243">
        <v>1</v>
      </c>
      <c r="AF161" s="243">
        <v>1</v>
      </c>
      <c r="AG161" s="84"/>
      <c r="AH161" s="162"/>
      <c r="AI161" s="84"/>
      <c r="AJ161" s="84"/>
      <c r="AK161" s="84"/>
      <c r="AL161" s="84"/>
      <c r="AM161" s="81"/>
      <c r="AN161" s="122"/>
    </row>
    <row r="162" spans="1:40" ht="99" x14ac:dyDescent="0.25">
      <c r="A162" s="244" t="s">
        <v>837</v>
      </c>
      <c r="B162" s="244" t="s">
        <v>3164</v>
      </c>
      <c r="C162" s="96" t="s">
        <v>2068</v>
      </c>
      <c r="D162" s="96" t="s">
        <v>3165</v>
      </c>
      <c r="E162" s="244" t="s">
        <v>3164</v>
      </c>
      <c r="F162" s="96" t="s">
        <v>655</v>
      </c>
      <c r="G162" s="244" t="s">
        <v>3166</v>
      </c>
      <c r="H162" s="150">
        <v>116007600</v>
      </c>
      <c r="I162" s="244" t="s">
        <v>3167</v>
      </c>
      <c r="J162" s="83"/>
      <c r="K162" s="83"/>
      <c r="L162" s="84"/>
      <c r="M162" s="84"/>
      <c r="N162" s="84"/>
      <c r="O162" s="245" t="s">
        <v>3168</v>
      </c>
      <c r="P162" s="83" t="s">
        <v>1895</v>
      </c>
      <c r="Q162" s="83" t="s">
        <v>3249</v>
      </c>
      <c r="R162" s="83"/>
      <c r="S162" s="244" t="s">
        <v>2948</v>
      </c>
      <c r="T162" s="244" t="s">
        <v>3169</v>
      </c>
      <c r="U162" s="96"/>
      <c r="V162" s="84"/>
      <c r="W162" s="244" t="s">
        <v>3170</v>
      </c>
      <c r="X162" s="244" t="s">
        <v>3164</v>
      </c>
      <c r="Y162" s="307"/>
      <c r="Z162" s="83"/>
      <c r="AA162" s="82">
        <v>43956</v>
      </c>
      <c r="AB162" s="323" t="s">
        <v>3171</v>
      </c>
      <c r="AC162" s="244" t="s">
        <v>3172</v>
      </c>
      <c r="AD162" s="246">
        <v>1</v>
      </c>
      <c r="AE162" s="246">
        <v>1</v>
      </c>
      <c r="AF162" s="246"/>
      <c r="AG162" s="333" t="s">
        <v>3832</v>
      </c>
      <c r="AH162" s="369" t="s">
        <v>3836</v>
      </c>
      <c r="AI162" s="84"/>
      <c r="AJ162" s="84"/>
      <c r="AK162" s="84"/>
      <c r="AL162" s="84"/>
      <c r="AM162" s="81"/>
      <c r="AN162" s="122"/>
    </row>
    <row r="163" spans="1:40" ht="66" x14ac:dyDescent="0.25">
      <c r="A163" s="244" t="s">
        <v>756</v>
      </c>
      <c r="B163" s="244" t="s">
        <v>3175</v>
      </c>
      <c r="C163" s="96" t="s">
        <v>2068</v>
      </c>
      <c r="D163" s="96" t="s">
        <v>3165</v>
      </c>
      <c r="E163" s="244" t="s">
        <v>3175</v>
      </c>
      <c r="F163" s="96" t="s">
        <v>655</v>
      </c>
      <c r="G163" s="244" t="s">
        <v>3176</v>
      </c>
      <c r="H163" s="150">
        <v>462183840</v>
      </c>
      <c r="I163" s="244" t="s">
        <v>3177</v>
      </c>
      <c r="J163" s="83"/>
      <c r="K163" s="83"/>
      <c r="L163" s="84"/>
      <c r="M163" s="84"/>
      <c r="N163" s="84"/>
      <c r="O163" s="245" t="s">
        <v>3178</v>
      </c>
      <c r="P163" s="83" t="s">
        <v>3250</v>
      </c>
      <c r="Q163" s="83"/>
      <c r="R163" s="83"/>
      <c r="S163" s="244" t="s">
        <v>2948</v>
      </c>
      <c r="T163" s="244" t="s">
        <v>3179</v>
      </c>
      <c r="U163" s="96"/>
      <c r="V163" s="84"/>
      <c r="W163" s="244" t="s">
        <v>3180</v>
      </c>
      <c r="X163" s="244" t="s">
        <v>3175</v>
      </c>
      <c r="Y163" s="307"/>
      <c r="Z163" s="336">
        <v>43914</v>
      </c>
      <c r="AA163" s="82">
        <v>43914</v>
      </c>
      <c r="AB163" s="323" t="s">
        <v>3181</v>
      </c>
      <c r="AC163" s="244" t="s">
        <v>3174</v>
      </c>
      <c r="AD163" s="341">
        <v>1</v>
      </c>
      <c r="AE163" s="450">
        <v>1</v>
      </c>
      <c r="AF163" s="342"/>
      <c r="AG163" s="333" t="s">
        <v>3832</v>
      </c>
      <c r="AH163" s="369" t="s">
        <v>3833</v>
      </c>
      <c r="AI163" s="84"/>
      <c r="AJ163" s="84"/>
      <c r="AK163" s="84"/>
      <c r="AL163" s="84"/>
      <c r="AM163" s="81"/>
      <c r="AN163" s="122"/>
    </row>
    <row r="164" spans="1:40" ht="66" x14ac:dyDescent="0.25">
      <c r="A164" s="244">
        <v>383</v>
      </c>
      <c r="B164" s="244" t="s">
        <v>3182</v>
      </c>
      <c r="C164" s="96" t="s">
        <v>2068</v>
      </c>
      <c r="D164" s="96" t="s">
        <v>3165</v>
      </c>
      <c r="E164" s="244" t="s">
        <v>3182</v>
      </c>
      <c r="F164" s="96" t="s">
        <v>655</v>
      </c>
      <c r="G164" s="244" t="s">
        <v>3176</v>
      </c>
      <c r="H164" s="150">
        <v>399565000</v>
      </c>
      <c r="I164" s="244" t="s">
        <v>3183</v>
      </c>
      <c r="J164" s="83"/>
      <c r="K164" s="83"/>
      <c r="L164" s="84"/>
      <c r="M164" s="84"/>
      <c r="N164" s="84"/>
      <c r="O164" s="245" t="s">
        <v>3184</v>
      </c>
      <c r="P164" s="83" t="s">
        <v>3249</v>
      </c>
      <c r="Q164" s="83"/>
      <c r="R164" s="83"/>
      <c r="S164" s="244" t="s">
        <v>2948</v>
      </c>
      <c r="T164" s="244" t="s">
        <v>3185</v>
      </c>
      <c r="U164" s="96"/>
      <c r="V164" s="84"/>
      <c r="W164" s="244" t="s">
        <v>3186</v>
      </c>
      <c r="X164" s="244" t="s">
        <v>3182</v>
      </c>
      <c r="Y164" s="307"/>
      <c r="Z164" s="83"/>
      <c r="AA164" s="82">
        <v>43966</v>
      </c>
      <c r="AB164" s="323" t="s">
        <v>3171</v>
      </c>
      <c r="AC164" s="244" t="s">
        <v>3187</v>
      </c>
      <c r="AD164" s="246">
        <v>1</v>
      </c>
      <c r="AE164" s="246">
        <v>1</v>
      </c>
      <c r="AF164" s="246"/>
      <c r="AG164" s="246" t="s">
        <v>3188</v>
      </c>
      <c r="AH164" s="162" t="s">
        <v>3189</v>
      </c>
      <c r="AI164" s="84"/>
      <c r="AJ164" s="84"/>
      <c r="AK164" s="84"/>
      <c r="AL164" s="84"/>
      <c r="AM164" s="81"/>
      <c r="AN164" s="122"/>
    </row>
    <row r="165" spans="1:40" ht="99" x14ac:dyDescent="0.25">
      <c r="A165" s="83">
        <v>383</v>
      </c>
      <c r="B165" s="81" t="s">
        <v>3190</v>
      </c>
      <c r="C165" s="96" t="s">
        <v>2068</v>
      </c>
      <c r="D165" s="96" t="s">
        <v>3165</v>
      </c>
      <c r="E165" s="81" t="s">
        <v>3190</v>
      </c>
      <c r="F165" s="83" t="s">
        <v>655</v>
      </c>
      <c r="G165" s="96" t="s">
        <v>3191</v>
      </c>
      <c r="H165" s="116">
        <v>2340527718.5999999</v>
      </c>
      <c r="I165" s="96" t="s">
        <v>3177</v>
      </c>
      <c r="J165" s="96"/>
      <c r="K165" s="83"/>
      <c r="L165" s="96"/>
      <c r="M165" s="84"/>
      <c r="N165" s="96"/>
      <c r="O165" s="162" t="s">
        <v>3192</v>
      </c>
      <c r="P165" s="83"/>
      <c r="Q165" s="83"/>
      <c r="R165" s="83"/>
      <c r="S165" s="83" t="s">
        <v>2948</v>
      </c>
      <c r="T165" s="383" t="s">
        <v>3193</v>
      </c>
      <c r="U165" s="96"/>
      <c r="V165" s="81"/>
      <c r="W165" s="84" t="s">
        <v>3194</v>
      </c>
      <c r="X165" s="387" t="s">
        <v>3190</v>
      </c>
      <c r="Y165" s="304"/>
      <c r="Z165" s="199"/>
      <c r="AA165" s="82">
        <v>44054</v>
      </c>
      <c r="AB165" s="323" t="s">
        <v>3181</v>
      </c>
      <c r="AC165" s="96" t="s">
        <v>3034</v>
      </c>
      <c r="AD165" s="167">
        <v>1</v>
      </c>
      <c r="AE165" s="165">
        <v>1</v>
      </c>
      <c r="AF165" s="165"/>
      <c r="AG165" s="81"/>
      <c r="AH165" s="162" t="s">
        <v>3838</v>
      </c>
      <c r="AI165" s="84"/>
      <c r="AJ165" s="81"/>
      <c r="AK165" s="83"/>
      <c r="AL165" s="83"/>
      <c r="AM165" s="81"/>
      <c r="AN165" s="98"/>
    </row>
    <row r="166" spans="1:40" ht="363" x14ac:dyDescent="0.25">
      <c r="A166" s="83" t="s">
        <v>837</v>
      </c>
      <c r="B166" s="162" t="s">
        <v>3198</v>
      </c>
      <c r="C166" s="96" t="s">
        <v>748</v>
      </c>
      <c r="D166" s="96" t="s">
        <v>3954</v>
      </c>
      <c r="E166" s="81" t="s">
        <v>3199</v>
      </c>
      <c r="F166" s="83" t="s">
        <v>655</v>
      </c>
      <c r="G166" s="96" t="s">
        <v>3899</v>
      </c>
      <c r="H166" s="103">
        <v>240933600</v>
      </c>
      <c r="I166" s="96" t="s">
        <v>3200</v>
      </c>
      <c r="J166" s="96" t="s">
        <v>1195</v>
      </c>
      <c r="K166" s="96" t="s">
        <v>4089</v>
      </c>
      <c r="L166" s="96" t="s">
        <v>1195</v>
      </c>
      <c r="M166" s="84" t="s">
        <v>959</v>
      </c>
      <c r="N166" s="96" t="s">
        <v>1593</v>
      </c>
      <c r="O166" s="162" t="s">
        <v>3202</v>
      </c>
      <c r="P166" s="83" t="s">
        <v>3203</v>
      </c>
      <c r="Q166" s="83" t="s">
        <v>3204</v>
      </c>
      <c r="R166" s="83" t="s">
        <v>2</v>
      </c>
      <c r="S166" s="83" t="s">
        <v>9</v>
      </c>
      <c r="T166" s="83" t="s">
        <v>36</v>
      </c>
      <c r="U166" s="96" t="s">
        <v>3205</v>
      </c>
      <c r="V166" s="81" t="s">
        <v>3206</v>
      </c>
      <c r="W166" s="81" t="s">
        <v>3207</v>
      </c>
      <c r="X166" s="81" t="s">
        <v>3199</v>
      </c>
      <c r="Y166" s="304">
        <v>240933600</v>
      </c>
      <c r="Z166" s="199">
        <v>2019</v>
      </c>
      <c r="AA166" s="82">
        <v>43962</v>
      </c>
      <c r="AB166" s="323" t="s">
        <v>1513</v>
      </c>
      <c r="AC166" s="96" t="s">
        <v>2337</v>
      </c>
      <c r="AD166" s="167" t="s">
        <v>3476</v>
      </c>
      <c r="AE166" s="165">
        <v>1</v>
      </c>
      <c r="AF166" s="165">
        <v>0.79</v>
      </c>
      <c r="AG166" s="81" t="s">
        <v>3477</v>
      </c>
      <c r="AH166" s="162" t="s">
        <v>3957</v>
      </c>
      <c r="AI166" s="84"/>
      <c r="AJ166" s="81" t="s">
        <v>3209</v>
      </c>
      <c r="AK166" s="83">
        <v>80</v>
      </c>
      <c r="AL166" s="83" t="s">
        <v>1187</v>
      </c>
      <c r="AM166" s="81" t="s">
        <v>3210</v>
      </c>
      <c r="AN166" s="122"/>
    </row>
    <row r="167" spans="1:40" ht="363" x14ac:dyDescent="0.25">
      <c r="A167" s="83" t="s">
        <v>837</v>
      </c>
      <c r="B167" s="162" t="s">
        <v>3198</v>
      </c>
      <c r="C167" s="96" t="s">
        <v>748</v>
      </c>
      <c r="D167" s="96" t="s">
        <v>3954</v>
      </c>
      <c r="E167" s="81" t="s">
        <v>3211</v>
      </c>
      <c r="F167" s="83" t="s">
        <v>655</v>
      </c>
      <c r="G167" s="96" t="s">
        <v>3899</v>
      </c>
      <c r="H167" s="103">
        <v>258269832</v>
      </c>
      <c r="I167" s="96" t="s">
        <v>3200</v>
      </c>
      <c r="J167" s="96" t="s">
        <v>1195</v>
      </c>
      <c r="K167" s="96" t="s">
        <v>3212</v>
      </c>
      <c r="L167" s="96" t="s">
        <v>1195</v>
      </c>
      <c r="M167" s="84" t="s">
        <v>959</v>
      </c>
      <c r="N167" s="96" t="s">
        <v>1593</v>
      </c>
      <c r="O167" s="162" t="s">
        <v>3213</v>
      </c>
      <c r="P167" s="83" t="s">
        <v>3214</v>
      </c>
      <c r="Q167" s="83" t="s">
        <v>3215</v>
      </c>
      <c r="R167" s="83" t="s">
        <v>2</v>
      </c>
      <c r="S167" s="83" t="s">
        <v>9</v>
      </c>
      <c r="T167" s="83" t="s">
        <v>36</v>
      </c>
      <c r="U167" s="96" t="s">
        <v>3216</v>
      </c>
      <c r="V167" s="81" t="s">
        <v>3206</v>
      </c>
      <c r="W167" s="81" t="s">
        <v>3217</v>
      </c>
      <c r="X167" s="81" t="s">
        <v>3211</v>
      </c>
      <c r="Y167" s="304">
        <v>258269832</v>
      </c>
      <c r="Z167" s="199">
        <v>2019</v>
      </c>
      <c r="AA167" s="82">
        <v>43962</v>
      </c>
      <c r="AB167" s="323" t="s">
        <v>1513</v>
      </c>
      <c r="AC167" s="96" t="s">
        <v>2313</v>
      </c>
      <c r="AD167" s="167" t="s">
        <v>3476</v>
      </c>
      <c r="AE167" s="165">
        <v>1</v>
      </c>
      <c r="AF167" s="165">
        <v>0.79</v>
      </c>
      <c r="AG167" s="81" t="s">
        <v>3478</v>
      </c>
      <c r="AH167" s="162" t="s">
        <v>3957</v>
      </c>
      <c r="AI167" s="84"/>
      <c r="AJ167" s="81" t="s">
        <v>3209</v>
      </c>
      <c r="AK167" s="83">
        <v>80</v>
      </c>
      <c r="AL167" s="83" t="s">
        <v>1187</v>
      </c>
      <c r="AM167" s="81" t="s">
        <v>3210</v>
      </c>
      <c r="AN167" s="122"/>
    </row>
    <row r="168" spans="1:40" ht="363" x14ac:dyDescent="0.25">
      <c r="A168" s="83" t="s">
        <v>837</v>
      </c>
      <c r="B168" s="162" t="s">
        <v>3198</v>
      </c>
      <c r="C168" s="96" t="s">
        <v>977</v>
      </c>
      <c r="D168" s="96" t="s">
        <v>3954</v>
      </c>
      <c r="E168" s="81" t="s">
        <v>3479</v>
      </c>
      <c r="F168" s="83" t="s">
        <v>655</v>
      </c>
      <c r="G168" s="96" t="s">
        <v>3899</v>
      </c>
      <c r="H168" s="103">
        <v>127727926.26000001</v>
      </c>
      <c r="I168" s="96" t="s">
        <v>3200</v>
      </c>
      <c r="J168" s="96" t="s">
        <v>1195</v>
      </c>
      <c r="K168" s="96" t="s">
        <v>3480</v>
      </c>
      <c r="L168" s="96" t="s">
        <v>1195</v>
      </c>
      <c r="M168" s="84" t="s">
        <v>959</v>
      </c>
      <c r="N168" s="96" t="s">
        <v>1593</v>
      </c>
      <c r="O168" s="162" t="s">
        <v>3481</v>
      </c>
      <c r="P168" s="83" t="s">
        <v>3482</v>
      </c>
      <c r="Q168" s="83" t="s">
        <v>3483</v>
      </c>
      <c r="R168" s="83" t="s">
        <v>2</v>
      </c>
      <c r="S168" s="83" t="s">
        <v>9</v>
      </c>
      <c r="T168" s="83" t="s">
        <v>35</v>
      </c>
      <c r="U168" s="96" t="s">
        <v>3425</v>
      </c>
      <c r="V168" s="81" t="s">
        <v>3484</v>
      </c>
      <c r="W168" s="81" t="s">
        <v>3207</v>
      </c>
      <c r="X168" s="81" t="s">
        <v>3479</v>
      </c>
      <c r="Y168" s="304">
        <v>127727926.2</v>
      </c>
      <c r="Z168" s="199">
        <v>2020</v>
      </c>
      <c r="AA168" s="82">
        <v>44064</v>
      </c>
      <c r="AB168" s="323" t="s">
        <v>989</v>
      </c>
      <c r="AC168" s="96" t="s">
        <v>3428</v>
      </c>
      <c r="AD168" s="167" t="s">
        <v>3485</v>
      </c>
      <c r="AE168" s="165">
        <v>1</v>
      </c>
      <c r="AF168" s="165">
        <v>0</v>
      </c>
      <c r="AG168" s="81" t="s">
        <v>3486</v>
      </c>
      <c r="AH168" s="162" t="s">
        <v>3955</v>
      </c>
      <c r="AI168" s="84"/>
      <c r="AJ168" s="81" t="s">
        <v>3209</v>
      </c>
      <c r="AK168" s="83">
        <v>45</v>
      </c>
      <c r="AL168" s="83">
        <v>2020</v>
      </c>
      <c r="AM168" s="81" t="s">
        <v>3487</v>
      </c>
      <c r="AN168" s="122"/>
    </row>
    <row r="169" spans="1:40" ht="330" x14ac:dyDescent="0.25">
      <c r="A169" s="83" t="s">
        <v>837</v>
      </c>
      <c r="B169" s="162" t="s">
        <v>3198</v>
      </c>
      <c r="C169" s="96" t="s">
        <v>977</v>
      </c>
      <c r="D169" s="96" t="s">
        <v>3954</v>
      </c>
      <c r="E169" s="81" t="s">
        <v>3488</v>
      </c>
      <c r="F169" s="83" t="s">
        <v>655</v>
      </c>
      <c r="G169" s="96" t="s">
        <v>3899</v>
      </c>
      <c r="H169" s="103">
        <v>31283280</v>
      </c>
      <c r="I169" s="96" t="s">
        <v>3200</v>
      </c>
      <c r="J169" s="96" t="s">
        <v>3489</v>
      </c>
      <c r="K169" s="83" t="s">
        <v>3490</v>
      </c>
      <c r="L169" s="96" t="s">
        <v>3489</v>
      </c>
      <c r="M169" s="84" t="s">
        <v>959</v>
      </c>
      <c r="N169" s="96" t="s">
        <v>3491</v>
      </c>
      <c r="O169" s="162" t="s">
        <v>3492</v>
      </c>
      <c r="P169" s="83" t="s">
        <v>3493</v>
      </c>
      <c r="Q169" s="83" t="s">
        <v>3493</v>
      </c>
      <c r="R169" s="83" t="s">
        <v>2</v>
      </c>
      <c r="S169" s="83" t="s">
        <v>9</v>
      </c>
      <c r="T169" s="83" t="s">
        <v>35</v>
      </c>
      <c r="U169" s="96" t="s">
        <v>3425</v>
      </c>
      <c r="V169" s="81" t="s">
        <v>3484</v>
      </c>
      <c r="W169" s="81" t="s">
        <v>3494</v>
      </c>
      <c r="X169" s="81" t="s">
        <v>3488</v>
      </c>
      <c r="Y169" s="304">
        <v>31283280</v>
      </c>
      <c r="Z169" s="199">
        <v>2020</v>
      </c>
      <c r="AA169" s="82" t="s">
        <v>3495</v>
      </c>
      <c r="AB169" s="323" t="s">
        <v>3496</v>
      </c>
      <c r="AC169" s="96" t="s">
        <v>2443</v>
      </c>
      <c r="AD169" s="167" t="s">
        <v>3497</v>
      </c>
      <c r="AE169" s="165">
        <v>1</v>
      </c>
      <c r="AF169" s="165">
        <v>0</v>
      </c>
      <c r="AG169" s="81" t="s">
        <v>3498</v>
      </c>
      <c r="AH169" s="162" t="s">
        <v>3956</v>
      </c>
      <c r="AI169" s="84"/>
      <c r="AJ169" s="81" t="s">
        <v>3499</v>
      </c>
      <c r="AK169" s="83">
        <v>10</v>
      </c>
      <c r="AL169" s="83">
        <v>2020</v>
      </c>
      <c r="AM169" s="81" t="s">
        <v>3500</v>
      </c>
      <c r="AN169" s="122"/>
    </row>
    <row r="170" spans="1:40" ht="280.5" x14ac:dyDescent="0.25">
      <c r="A170" s="83">
        <v>211</v>
      </c>
      <c r="B170" s="162" t="s">
        <v>3235</v>
      </c>
      <c r="C170" s="96" t="s">
        <v>977</v>
      </c>
      <c r="D170" s="96" t="s">
        <v>3236</v>
      </c>
      <c r="E170" s="81" t="s">
        <v>3237</v>
      </c>
      <c r="F170" s="83" t="s">
        <v>655</v>
      </c>
      <c r="G170" s="96" t="s">
        <v>3238</v>
      </c>
      <c r="H170" s="103" t="s">
        <v>3239</v>
      </c>
      <c r="I170" s="96" t="s">
        <v>3240</v>
      </c>
      <c r="J170" s="96" t="s">
        <v>3241</v>
      </c>
      <c r="K170" s="83" t="s">
        <v>3242</v>
      </c>
      <c r="L170" s="96" t="s">
        <v>3241</v>
      </c>
      <c r="M170" s="84" t="s">
        <v>959</v>
      </c>
      <c r="N170" s="96" t="s">
        <v>3241</v>
      </c>
      <c r="O170" s="162" t="s">
        <v>3243</v>
      </c>
      <c r="P170" s="83" t="s">
        <v>3244</v>
      </c>
      <c r="Q170" s="83" t="s">
        <v>3739</v>
      </c>
      <c r="R170" s="83" t="s">
        <v>2</v>
      </c>
      <c r="S170" s="83" t="s">
        <v>9</v>
      </c>
      <c r="T170" s="83" t="s">
        <v>35</v>
      </c>
      <c r="U170" s="96" t="s">
        <v>3245</v>
      </c>
      <c r="V170" s="81" t="s">
        <v>3228</v>
      </c>
      <c r="W170" s="81" t="s">
        <v>3246</v>
      </c>
      <c r="X170" s="81" t="s">
        <v>3237</v>
      </c>
      <c r="Y170" s="320" t="s">
        <v>3239</v>
      </c>
      <c r="Z170" s="199" t="s">
        <v>3247</v>
      </c>
      <c r="AA170" s="82" t="s">
        <v>3248</v>
      </c>
      <c r="AB170" s="323" t="s">
        <v>1513</v>
      </c>
      <c r="AC170" s="96" t="s">
        <v>2177</v>
      </c>
      <c r="AD170" s="167" t="s">
        <v>3476</v>
      </c>
      <c r="AE170" s="165">
        <v>1</v>
      </c>
      <c r="AF170" s="165" t="s">
        <v>3208</v>
      </c>
      <c r="AG170" s="81" t="s">
        <v>3501</v>
      </c>
      <c r="AH170" s="162" t="s">
        <v>3232</v>
      </c>
      <c r="AI170" s="84"/>
      <c r="AJ170" s="81" t="s">
        <v>3233</v>
      </c>
      <c r="AK170" s="83">
        <v>100</v>
      </c>
      <c r="AL170" s="83">
        <v>2020</v>
      </c>
      <c r="AM170" s="81" t="s">
        <v>3502</v>
      </c>
      <c r="AN170" s="122"/>
    </row>
    <row r="171" spans="1:40" ht="115.5" x14ac:dyDescent="0.25">
      <c r="A171" s="83">
        <v>387</v>
      </c>
      <c r="B171" s="162" t="s">
        <v>3284</v>
      </c>
      <c r="C171" s="96" t="s">
        <v>748</v>
      </c>
      <c r="D171" s="96" t="s">
        <v>3285</v>
      </c>
      <c r="E171" s="81" t="s">
        <v>3286</v>
      </c>
      <c r="F171" s="96" t="s">
        <v>3287</v>
      </c>
      <c r="G171" s="96" t="s">
        <v>3899</v>
      </c>
      <c r="H171" s="119">
        <v>121339000</v>
      </c>
      <c r="I171" s="96" t="s">
        <v>3288</v>
      </c>
      <c r="J171" s="96" t="s">
        <v>1195</v>
      </c>
      <c r="K171" s="96" t="s">
        <v>4124</v>
      </c>
      <c r="L171" s="81" t="s">
        <v>1195</v>
      </c>
      <c r="M171" s="96"/>
      <c r="N171" s="96" t="s">
        <v>1593</v>
      </c>
      <c r="O171" s="162" t="s">
        <v>3290</v>
      </c>
      <c r="P171" s="96" t="s">
        <v>3291</v>
      </c>
      <c r="Q171" s="96" t="s">
        <v>3292</v>
      </c>
      <c r="R171" s="96" t="s">
        <v>5</v>
      </c>
      <c r="S171" s="96" t="s">
        <v>22</v>
      </c>
      <c r="T171" s="96" t="s">
        <v>3293</v>
      </c>
      <c r="U171" s="96" t="s">
        <v>3294</v>
      </c>
      <c r="V171" s="81" t="s">
        <v>3295</v>
      </c>
      <c r="W171" s="162" t="s">
        <v>3296</v>
      </c>
      <c r="X171" s="81" t="s">
        <v>3297</v>
      </c>
      <c r="Y171" s="307" t="s">
        <v>3298</v>
      </c>
      <c r="Z171" s="182">
        <v>43699</v>
      </c>
      <c r="AA171" s="199">
        <v>43948</v>
      </c>
      <c r="AB171" s="323" t="s">
        <v>1396</v>
      </c>
      <c r="AC171" s="96" t="s">
        <v>3299</v>
      </c>
      <c r="AD171" s="167">
        <v>1</v>
      </c>
      <c r="AE171" s="165">
        <v>1</v>
      </c>
      <c r="AF171" s="165">
        <v>0</v>
      </c>
      <c r="AG171" s="96" t="s">
        <v>3503</v>
      </c>
      <c r="AH171" s="162"/>
      <c r="AI171" s="84"/>
      <c r="AJ171" s="81" t="s">
        <v>3300</v>
      </c>
      <c r="AK171" s="83">
        <v>50</v>
      </c>
      <c r="AL171" s="84" t="s">
        <v>1187</v>
      </c>
      <c r="AM171" s="81"/>
      <c r="AN171" s="122"/>
    </row>
    <row r="172" spans="1:40" ht="214.5" x14ac:dyDescent="0.25">
      <c r="A172" s="83">
        <v>387</v>
      </c>
      <c r="B172" s="162" t="s">
        <v>3284</v>
      </c>
      <c r="C172" s="96" t="s">
        <v>748</v>
      </c>
      <c r="D172" s="96" t="s">
        <v>3285</v>
      </c>
      <c r="E172" s="81" t="s">
        <v>3301</v>
      </c>
      <c r="F172" s="96" t="s">
        <v>3302</v>
      </c>
      <c r="G172" s="96" t="s">
        <v>3899</v>
      </c>
      <c r="H172" s="119">
        <v>232706000</v>
      </c>
      <c r="I172" s="96" t="s">
        <v>3288</v>
      </c>
      <c r="J172" s="96" t="s">
        <v>1195</v>
      </c>
      <c r="K172" s="96" t="s">
        <v>4125</v>
      </c>
      <c r="L172" s="81" t="s">
        <v>1195</v>
      </c>
      <c r="M172" s="96"/>
      <c r="N172" s="96" t="s">
        <v>1593</v>
      </c>
      <c r="O172" s="162" t="s">
        <v>3304</v>
      </c>
      <c r="P172" s="96" t="s">
        <v>3292</v>
      </c>
      <c r="Q172" s="96" t="s">
        <v>3305</v>
      </c>
      <c r="R172" s="96" t="s">
        <v>5</v>
      </c>
      <c r="S172" s="96" t="s">
        <v>22</v>
      </c>
      <c r="T172" s="96" t="s">
        <v>3306</v>
      </c>
      <c r="U172" s="96" t="s">
        <v>3307</v>
      </c>
      <c r="V172" s="81" t="s">
        <v>3308</v>
      </c>
      <c r="W172" s="162" t="s">
        <v>3309</v>
      </c>
      <c r="X172" s="81" t="s">
        <v>3301</v>
      </c>
      <c r="Y172" s="307" t="s">
        <v>3310</v>
      </c>
      <c r="Z172" s="199">
        <v>43699</v>
      </c>
      <c r="AA172" s="199">
        <v>43948</v>
      </c>
      <c r="AB172" s="323" t="s">
        <v>1396</v>
      </c>
      <c r="AC172" s="96" t="s">
        <v>2373</v>
      </c>
      <c r="AD172" s="167">
        <v>1</v>
      </c>
      <c r="AE172" s="165">
        <v>1</v>
      </c>
      <c r="AF172" s="165">
        <v>0</v>
      </c>
      <c r="AG172" s="96" t="s">
        <v>3504</v>
      </c>
      <c r="AH172" s="162"/>
      <c r="AI172" s="84"/>
      <c r="AJ172" s="181" t="s">
        <v>3311</v>
      </c>
      <c r="AK172" s="83">
        <v>85</v>
      </c>
      <c r="AL172" s="84" t="s">
        <v>1187</v>
      </c>
      <c r="AM172" s="81"/>
      <c r="AN172" s="122"/>
    </row>
    <row r="173" spans="1:40" ht="115.5" x14ac:dyDescent="0.25">
      <c r="A173" s="83">
        <v>387</v>
      </c>
      <c r="B173" s="162" t="s">
        <v>3284</v>
      </c>
      <c r="C173" s="96" t="s">
        <v>748</v>
      </c>
      <c r="D173" s="96" t="s">
        <v>3285</v>
      </c>
      <c r="E173" s="81" t="s">
        <v>3312</v>
      </c>
      <c r="F173" s="96" t="s">
        <v>3287</v>
      </c>
      <c r="G173" s="96" t="s">
        <v>3899</v>
      </c>
      <c r="H173" s="119">
        <v>26621000</v>
      </c>
      <c r="I173" s="96" t="s">
        <v>3288</v>
      </c>
      <c r="J173" s="96" t="s">
        <v>1195</v>
      </c>
      <c r="K173" s="96" t="s">
        <v>4126</v>
      </c>
      <c r="L173" s="81" t="s">
        <v>1195</v>
      </c>
      <c r="M173" s="84"/>
      <c r="N173" s="96" t="s">
        <v>1593</v>
      </c>
      <c r="O173" s="162" t="s">
        <v>3314</v>
      </c>
      <c r="P173" s="96" t="s">
        <v>3315</v>
      </c>
      <c r="Q173" s="96" t="s">
        <v>3316</v>
      </c>
      <c r="R173" s="96" t="s">
        <v>5</v>
      </c>
      <c r="S173" s="96" t="s">
        <v>22</v>
      </c>
      <c r="T173" s="83" t="s">
        <v>679</v>
      </c>
      <c r="U173" s="96" t="s">
        <v>3317</v>
      </c>
      <c r="V173" s="81" t="s">
        <v>3318</v>
      </c>
      <c r="W173" s="162" t="s">
        <v>3319</v>
      </c>
      <c r="X173" s="81" t="s">
        <v>3312</v>
      </c>
      <c r="Y173" s="307" t="s">
        <v>3320</v>
      </c>
      <c r="Z173" s="199">
        <v>43699</v>
      </c>
      <c r="AA173" s="199">
        <v>43948</v>
      </c>
      <c r="AB173" s="323" t="s">
        <v>1396</v>
      </c>
      <c r="AC173" s="96" t="s">
        <v>3321</v>
      </c>
      <c r="AD173" s="167">
        <v>1</v>
      </c>
      <c r="AE173" s="165">
        <v>1</v>
      </c>
      <c r="AF173" s="165">
        <v>0.74</v>
      </c>
      <c r="AG173" s="96" t="s">
        <v>3505</v>
      </c>
      <c r="AH173" s="162"/>
      <c r="AI173" s="84"/>
      <c r="AJ173" s="81" t="s">
        <v>3322</v>
      </c>
      <c r="AK173" s="83">
        <v>50</v>
      </c>
      <c r="AL173" s="84" t="s">
        <v>1187</v>
      </c>
      <c r="AM173" s="81"/>
      <c r="AN173" s="122"/>
    </row>
    <row r="174" spans="1:40" ht="99" x14ac:dyDescent="0.25">
      <c r="A174" s="83"/>
      <c r="B174" s="162" t="s">
        <v>3537</v>
      </c>
      <c r="C174" s="96" t="s">
        <v>3538</v>
      </c>
      <c r="D174" s="96" t="s">
        <v>3285</v>
      </c>
      <c r="E174" s="81" t="s">
        <v>3539</v>
      </c>
      <c r="F174" s="96" t="s">
        <v>3540</v>
      </c>
      <c r="G174" s="96" t="s">
        <v>3899</v>
      </c>
      <c r="H174" s="119">
        <v>39257500</v>
      </c>
      <c r="I174" s="96" t="s">
        <v>3541</v>
      </c>
      <c r="J174" s="96" t="s">
        <v>3542</v>
      </c>
      <c r="K174" s="96" t="s">
        <v>4127</v>
      </c>
      <c r="L174" s="81" t="s">
        <v>3542</v>
      </c>
      <c r="M174" s="84"/>
      <c r="N174" s="96" t="s">
        <v>3542</v>
      </c>
      <c r="O174" s="162" t="s">
        <v>3543</v>
      </c>
      <c r="P174" s="96" t="s">
        <v>3544</v>
      </c>
      <c r="Q174" s="96" t="s">
        <v>3545</v>
      </c>
      <c r="R174" s="96" t="s">
        <v>5</v>
      </c>
      <c r="S174" s="96" t="s">
        <v>22</v>
      </c>
      <c r="T174" s="83" t="s">
        <v>3546</v>
      </c>
      <c r="U174" s="96" t="s">
        <v>3547</v>
      </c>
      <c r="V174" s="81" t="s">
        <v>3548</v>
      </c>
      <c r="W174" s="162" t="s">
        <v>3549</v>
      </c>
      <c r="X174" s="81" t="s">
        <v>3550</v>
      </c>
      <c r="Y174" s="307">
        <v>39257500</v>
      </c>
      <c r="Z174" s="199">
        <v>44030</v>
      </c>
      <c r="AA174" s="199">
        <v>44013</v>
      </c>
      <c r="AB174" s="323" t="s">
        <v>1464</v>
      </c>
      <c r="AC174" s="96" t="s">
        <v>3551</v>
      </c>
      <c r="AD174" s="167">
        <v>1</v>
      </c>
      <c r="AE174" s="165">
        <v>1</v>
      </c>
      <c r="AF174" s="165">
        <v>0.38219999999999998</v>
      </c>
      <c r="AG174" s="96" t="s">
        <v>3504</v>
      </c>
      <c r="AH174" s="162"/>
      <c r="AI174" s="84"/>
      <c r="AJ174" s="81" t="s">
        <v>3322</v>
      </c>
      <c r="AK174" s="83">
        <v>50</v>
      </c>
      <c r="AL174" s="84" t="s">
        <v>1187</v>
      </c>
      <c r="AM174" s="81"/>
      <c r="AN174" s="122"/>
    </row>
    <row r="175" spans="1:40" ht="99" x14ac:dyDescent="0.25">
      <c r="A175" s="83"/>
      <c r="B175" s="162" t="s">
        <v>3537</v>
      </c>
      <c r="C175" s="96" t="s">
        <v>3538</v>
      </c>
      <c r="D175" s="96" t="s">
        <v>3285</v>
      </c>
      <c r="E175" s="81" t="s">
        <v>3552</v>
      </c>
      <c r="F175" s="96" t="s">
        <v>3540</v>
      </c>
      <c r="G175" s="96" t="s">
        <v>3899</v>
      </c>
      <c r="H175" s="119">
        <v>12335684</v>
      </c>
      <c r="I175" s="96" t="s">
        <v>3541</v>
      </c>
      <c r="J175" s="96" t="s">
        <v>3542</v>
      </c>
      <c r="K175" s="96" t="s">
        <v>4128</v>
      </c>
      <c r="L175" s="81" t="s">
        <v>3542</v>
      </c>
      <c r="M175" s="84"/>
      <c r="N175" s="96" t="s">
        <v>3542</v>
      </c>
      <c r="O175" s="162" t="s">
        <v>3553</v>
      </c>
      <c r="P175" s="96" t="s">
        <v>3545</v>
      </c>
      <c r="Q175" s="96" t="s">
        <v>3554</v>
      </c>
      <c r="R175" s="96" t="s">
        <v>5</v>
      </c>
      <c r="S175" s="96" t="s">
        <v>22</v>
      </c>
      <c r="T175" s="83" t="s">
        <v>56</v>
      </c>
      <c r="U175" s="96" t="s">
        <v>3555</v>
      </c>
      <c r="V175" s="81" t="s">
        <v>3548</v>
      </c>
      <c r="W175" s="162" t="s">
        <v>3556</v>
      </c>
      <c r="X175" s="81" t="s">
        <v>3557</v>
      </c>
      <c r="Y175" s="307">
        <v>12335684</v>
      </c>
      <c r="Z175" s="199">
        <v>44030</v>
      </c>
      <c r="AA175" s="199">
        <v>44013</v>
      </c>
      <c r="AB175" s="323" t="s">
        <v>1464</v>
      </c>
      <c r="AC175" s="96" t="s">
        <v>2491</v>
      </c>
      <c r="AD175" s="167">
        <v>1</v>
      </c>
      <c r="AE175" s="165">
        <v>1</v>
      </c>
      <c r="AF175" s="165">
        <v>0.46329999999999999</v>
      </c>
      <c r="AG175" s="96" t="s">
        <v>3504</v>
      </c>
      <c r="AH175" s="162"/>
      <c r="AI175" s="84"/>
      <c r="AJ175" s="81" t="s">
        <v>3322</v>
      </c>
      <c r="AK175" s="83">
        <v>50</v>
      </c>
      <c r="AL175" s="84" t="s">
        <v>1187</v>
      </c>
      <c r="AM175" s="81"/>
      <c r="AN175" s="122"/>
    </row>
    <row r="176" spans="1:40" ht="99" x14ac:dyDescent="0.25">
      <c r="A176" s="83"/>
      <c r="B176" s="162" t="s">
        <v>3537</v>
      </c>
      <c r="C176" s="96" t="s">
        <v>3538</v>
      </c>
      <c r="D176" s="96" t="s">
        <v>3285</v>
      </c>
      <c r="E176" s="81" t="s">
        <v>3558</v>
      </c>
      <c r="F176" s="96" t="s">
        <v>3540</v>
      </c>
      <c r="G176" s="96" t="s">
        <v>3899</v>
      </c>
      <c r="H176" s="119">
        <v>23189199.850000001</v>
      </c>
      <c r="I176" s="96" t="s">
        <v>3541</v>
      </c>
      <c r="J176" s="96" t="s">
        <v>3542</v>
      </c>
      <c r="K176" s="96" t="s">
        <v>4129</v>
      </c>
      <c r="L176" s="81" t="s">
        <v>3542</v>
      </c>
      <c r="M176" s="84"/>
      <c r="N176" s="96" t="s">
        <v>3542</v>
      </c>
      <c r="O176" s="162" t="s">
        <v>3559</v>
      </c>
      <c r="P176" s="96" t="s">
        <v>3554</v>
      </c>
      <c r="Q176" s="96" t="s">
        <v>3560</v>
      </c>
      <c r="R176" s="96" t="s">
        <v>5</v>
      </c>
      <c r="S176" s="96" t="s">
        <v>22</v>
      </c>
      <c r="T176" s="83" t="s">
        <v>56</v>
      </c>
      <c r="U176" s="96" t="s">
        <v>3561</v>
      </c>
      <c r="V176" s="81" t="s">
        <v>3548</v>
      </c>
      <c r="W176" s="162" t="s">
        <v>3562</v>
      </c>
      <c r="X176" s="81" t="s">
        <v>3563</v>
      </c>
      <c r="Y176" s="307">
        <v>23189199.850000001</v>
      </c>
      <c r="Z176" s="199">
        <v>44030</v>
      </c>
      <c r="AA176" s="199">
        <v>44013</v>
      </c>
      <c r="AB176" s="323" t="s">
        <v>1464</v>
      </c>
      <c r="AC176" s="96" t="s">
        <v>2491</v>
      </c>
      <c r="AD176" s="167">
        <v>1</v>
      </c>
      <c r="AE176" s="165">
        <v>1</v>
      </c>
      <c r="AF176" s="165">
        <v>0.61639999999999995</v>
      </c>
      <c r="AG176" s="96" t="s">
        <v>3504</v>
      </c>
      <c r="AH176" s="162"/>
      <c r="AI176" s="84"/>
      <c r="AJ176" s="81" t="s">
        <v>3322</v>
      </c>
      <c r="AK176" s="83">
        <v>50</v>
      </c>
      <c r="AL176" s="84" t="s">
        <v>1187</v>
      </c>
      <c r="AM176" s="81"/>
      <c r="AN176" s="98"/>
    </row>
    <row r="177" spans="1:40" ht="33" x14ac:dyDescent="0.25">
      <c r="A177" s="83"/>
      <c r="B177" s="81"/>
      <c r="C177" s="96" t="s">
        <v>977</v>
      </c>
      <c r="D177" s="96" t="s">
        <v>817</v>
      </c>
      <c r="E177" s="81" t="s">
        <v>2304</v>
      </c>
      <c r="F177" s="83" t="s">
        <v>3900</v>
      </c>
      <c r="G177" s="96" t="s">
        <v>3899</v>
      </c>
      <c r="H177" s="116"/>
      <c r="I177" s="96" t="s">
        <v>2258</v>
      </c>
      <c r="J177" s="96"/>
      <c r="K177" s="83" t="s">
        <v>4130</v>
      </c>
      <c r="L177" s="96"/>
      <c r="M177" s="84"/>
      <c r="N177" s="96"/>
      <c r="O177" s="162"/>
      <c r="P177" s="83"/>
      <c r="Q177" s="83"/>
      <c r="R177" s="83"/>
      <c r="S177" s="83"/>
      <c r="T177" s="383"/>
      <c r="U177" s="96"/>
      <c r="V177" s="81"/>
      <c r="W177" s="84" t="s">
        <v>2305</v>
      </c>
      <c r="X177" s="387" t="s">
        <v>2304</v>
      </c>
      <c r="Y177" s="304">
        <v>18221000</v>
      </c>
      <c r="Z177" s="199"/>
      <c r="AA177" s="82">
        <v>44067</v>
      </c>
      <c r="AB177" s="323">
        <v>2</v>
      </c>
      <c r="AC177" s="96" t="s">
        <v>2306</v>
      </c>
      <c r="AD177" s="167">
        <v>1</v>
      </c>
      <c r="AE177" s="165">
        <v>1</v>
      </c>
      <c r="AF177" s="165">
        <v>0.48980000000000001</v>
      </c>
      <c r="AG177" s="81"/>
      <c r="AH177" s="162"/>
      <c r="AI177" s="84"/>
      <c r="AJ177" s="81"/>
      <c r="AK177" s="83"/>
      <c r="AL177" s="83"/>
      <c r="AM177" s="81"/>
      <c r="AN177" s="122"/>
    </row>
    <row r="178" spans="1:40" ht="33" x14ac:dyDescent="0.25">
      <c r="A178" s="83"/>
      <c r="B178" s="81"/>
      <c r="C178" s="96" t="s">
        <v>977</v>
      </c>
      <c r="D178" s="96" t="s">
        <v>817</v>
      </c>
      <c r="E178" s="81" t="s">
        <v>2307</v>
      </c>
      <c r="F178" s="83" t="s">
        <v>3900</v>
      </c>
      <c r="G178" s="96" t="s">
        <v>3899</v>
      </c>
      <c r="H178" s="116"/>
      <c r="I178" s="96" t="s">
        <v>2258</v>
      </c>
      <c r="J178" s="96"/>
      <c r="K178" s="83" t="s">
        <v>4165</v>
      </c>
      <c r="L178" s="96"/>
      <c r="M178" s="84"/>
      <c r="N178" s="96"/>
      <c r="O178" s="162"/>
      <c r="P178" s="83"/>
      <c r="Q178" s="83"/>
      <c r="R178" s="83"/>
      <c r="S178" s="83"/>
      <c r="T178" s="383"/>
      <c r="U178" s="96"/>
      <c r="V178" s="81"/>
      <c r="W178" s="84" t="s">
        <v>2308</v>
      </c>
      <c r="X178" s="387" t="s">
        <v>2307</v>
      </c>
      <c r="Y178" s="304">
        <v>424000049</v>
      </c>
      <c r="Z178" s="199"/>
      <c r="AA178" s="82">
        <v>43971</v>
      </c>
      <c r="AB178" s="323">
        <v>2.9455645161290325</v>
      </c>
      <c r="AC178" s="96" t="s">
        <v>2309</v>
      </c>
      <c r="AD178" s="167">
        <v>1.3251197809719371</v>
      </c>
      <c r="AE178" s="165">
        <v>1</v>
      </c>
      <c r="AF178" s="165">
        <v>0.13030115901295569</v>
      </c>
      <c r="AG178" s="81"/>
      <c r="AH178" s="162"/>
      <c r="AI178" s="84"/>
      <c r="AJ178" s="81"/>
      <c r="AK178" s="83"/>
      <c r="AL178" s="83"/>
      <c r="AM178" s="81"/>
      <c r="AN178" s="98"/>
    </row>
    <row r="179" spans="1:40" ht="33" x14ac:dyDescent="0.25">
      <c r="A179" s="83"/>
      <c r="B179" s="81"/>
      <c r="C179" s="96" t="s">
        <v>977</v>
      </c>
      <c r="D179" s="96" t="s">
        <v>817</v>
      </c>
      <c r="E179" s="81" t="s">
        <v>2332</v>
      </c>
      <c r="F179" s="83" t="s">
        <v>3900</v>
      </c>
      <c r="G179" s="96" t="s">
        <v>3899</v>
      </c>
      <c r="H179" s="116"/>
      <c r="I179" s="96" t="s">
        <v>2258</v>
      </c>
      <c r="J179" s="96"/>
      <c r="K179" s="83" t="s">
        <v>4166</v>
      </c>
      <c r="L179" s="96"/>
      <c r="M179" s="84"/>
      <c r="N179" s="96"/>
      <c r="O179" s="162"/>
      <c r="P179" s="83"/>
      <c r="Q179" s="83"/>
      <c r="R179" s="83"/>
      <c r="S179" s="83"/>
      <c r="T179" s="383"/>
      <c r="U179" s="96"/>
      <c r="V179" s="81"/>
      <c r="W179" s="84" t="s">
        <v>2333</v>
      </c>
      <c r="X179" s="387" t="s">
        <v>2332</v>
      </c>
      <c r="Y179" s="304">
        <v>56037432.299999997</v>
      </c>
      <c r="Z179" s="199"/>
      <c r="AA179" s="82">
        <v>43971</v>
      </c>
      <c r="AB179" s="323">
        <v>3</v>
      </c>
      <c r="AC179" s="96" t="s">
        <v>2334</v>
      </c>
      <c r="AD179" s="167">
        <v>1.3251197809719371</v>
      </c>
      <c r="AE179" s="165">
        <v>1</v>
      </c>
      <c r="AF179" s="165">
        <v>0.77923503509635306</v>
      </c>
      <c r="AG179" s="81"/>
      <c r="AH179" s="162"/>
      <c r="AI179" s="84"/>
      <c r="AJ179" s="81"/>
      <c r="AK179" s="83"/>
      <c r="AL179" s="83"/>
      <c r="AM179" s="81"/>
      <c r="AN179" s="98"/>
    </row>
    <row r="180" spans="1:40" ht="33" x14ac:dyDescent="0.25">
      <c r="A180" s="83"/>
      <c r="B180" s="81"/>
      <c r="C180" s="96" t="s">
        <v>977</v>
      </c>
      <c r="D180" s="96" t="s">
        <v>817</v>
      </c>
      <c r="E180" s="81" t="s">
        <v>2374</v>
      </c>
      <c r="F180" s="83" t="s">
        <v>3900</v>
      </c>
      <c r="G180" s="96" t="s">
        <v>3899</v>
      </c>
      <c r="H180" s="116"/>
      <c r="I180" s="96" t="s">
        <v>2258</v>
      </c>
      <c r="J180" s="96"/>
      <c r="K180" s="83" t="s">
        <v>4167</v>
      </c>
      <c r="L180" s="96"/>
      <c r="M180" s="84"/>
      <c r="N180" s="96"/>
      <c r="O180" s="162" t="s">
        <v>3803</v>
      </c>
      <c r="P180" s="83" t="s">
        <v>3802</v>
      </c>
      <c r="Q180" s="83"/>
      <c r="R180" s="83"/>
      <c r="S180" s="83"/>
      <c r="T180" s="383"/>
      <c r="U180" s="96"/>
      <c r="V180" s="81"/>
      <c r="W180" s="84" t="s">
        <v>2375</v>
      </c>
      <c r="X180" s="387" t="s">
        <v>2374</v>
      </c>
      <c r="Y180" s="304">
        <v>128927192.40000001</v>
      </c>
      <c r="Z180" s="199"/>
      <c r="AA180" s="82">
        <v>44000</v>
      </c>
      <c r="AB180" s="323">
        <v>3</v>
      </c>
      <c r="AC180" s="96" t="s">
        <v>2376</v>
      </c>
      <c r="AD180" s="167">
        <v>1</v>
      </c>
      <c r="AE180" s="165">
        <v>1</v>
      </c>
      <c r="AF180" s="165">
        <v>0.37771845248062652</v>
      </c>
      <c r="AG180" s="81"/>
      <c r="AH180" s="162"/>
      <c r="AI180" s="84"/>
      <c r="AJ180" s="81"/>
      <c r="AK180" s="83"/>
      <c r="AL180" s="83"/>
      <c r="AM180" s="81"/>
      <c r="AN180" s="98"/>
    </row>
    <row r="181" spans="1:40" ht="82.5" x14ac:dyDescent="0.25">
      <c r="A181" s="83"/>
      <c r="B181" s="81" t="s">
        <v>3537</v>
      </c>
      <c r="C181" s="96" t="s">
        <v>3538</v>
      </c>
      <c r="D181" s="96" t="s">
        <v>817</v>
      </c>
      <c r="E181" s="81" t="s">
        <v>3903</v>
      </c>
      <c r="F181" s="83" t="s">
        <v>3900</v>
      </c>
      <c r="G181" s="96" t="s">
        <v>3899</v>
      </c>
      <c r="H181" s="116">
        <v>39257500</v>
      </c>
      <c r="I181" s="96" t="s">
        <v>3541</v>
      </c>
      <c r="J181" s="96" t="s">
        <v>3542</v>
      </c>
      <c r="K181" s="83" t="s">
        <v>4127</v>
      </c>
      <c r="L181" s="96" t="s">
        <v>3542</v>
      </c>
      <c r="M181" s="84" t="s">
        <v>3542</v>
      </c>
      <c r="N181" s="96"/>
      <c r="O181" s="162" t="s">
        <v>3543</v>
      </c>
      <c r="P181" s="83" t="s">
        <v>3544</v>
      </c>
      <c r="Q181" s="83" t="s">
        <v>3545</v>
      </c>
      <c r="R181" s="83" t="s">
        <v>5</v>
      </c>
      <c r="S181" s="83" t="s">
        <v>22</v>
      </c>
      <c r="T181" s="383" t="s">
        <v>3546</v>
      </c>
      <c r="U181" s="96" t="s">
        <v>3547</v>
      </c>
      <c r="V181" s="81"/>
      <c r="W181" s="84" t="s">
        <v>3549</v>
      </c>
      <c r="X181" s="387" t="s">
        <v>3904</v>
      </c>
      <c r="Y181" s="304">
        <v>39257500</v>
      </c>
      <c r="Z181" s="199">
        <v>44030</v>
      </c>
      <c r="AA181" s="82">
        <v>44013</v>
      </c>
      <c r="AB181" s="323" t="s">
        <v>1464</v>
      </c>
      <c r="AC181" s="96" t="s">
        <v>3551</v>
      </c>
      <c r="AD181" s="167">
        <v>1</v>
      </c>
      <c r="AE181" s="165">
        <v>1</v>
      </c>
      <c r="AF181" s="165">
        <v>0.38219999999999998</v>
      </c>
      <c r="AG181" s="81" t="s">
        <v>3504</v>
      </c>
      <c r="AH181" s="162" t="s">
        <v>3504</v>
      </c>
      <c r="AI181" s="84"/>
      <c r="AJ181" s="81"/>
      <c r="AK181" s="83"/>
      <c r="AL181" s="83"/>
      <c r="AM181" s="81"/>
      <c r="AN181" s="122"/>
    </row>
    <row r="182" spans="1:40" ht="82.5" x14ac:dyDescent="0.25">
      <c r="A182" s="83"/>
      <c r="B182" s="81" t="s">
        <v>3537</v>
      </c>
      <c r="C182" s="96" t="s">
        <v>3538</v>
      </c>
      <c r="D182" s="96" t="s">
        <v>817</v>
      </c>
      <c r="E182" s="81" t="s">
        <v>3905</v>
      </c>
      <c r="F182" s="83" t="s">
        <v>3900</v>
      </c>
      <c r="G182" s="96" t="s">
        <v>3899</v>
      </c>
      <c r="H182" s="116">
        <v>12335684</v>
      </c>
      <c r="I182" s="96" t="s">
        <v>3541</v>
      </c>
      <c r="J182" s="96" t="s">
        <v>3542</v>
      </c>
      <c r="K182" s="83" t="s">
        <v>4128</v>
      </c>
      <c r="L182" s="96" t="s">
        <v>3542</v>
      </c>
      <c r="M182" s="84" t="s">
        <v>3542</v>
      </c>
      <c r="N182" s="96"/>
      <c r="O182" s="162" t="s">
        <v>3553</v>
      </c>
      <c r="P182" s="83" t="s">
        <v>3545</v>
      </c>
      <c r="Q182" s="83" t="s">
        <v>3554</v>
      </c>
      <c r="R182" s="83" t="s">
        <v>5</v>
      </c>
      <c r="S182" s="83" t="s">
        <v>22</v>
      </c>
      <c r="T182" s="383" t="s">
        <v>56</v>
      </c>
      <c r="U182" s="96" t="s">
        <v>3555</v>
      </c>
      <c r="V182" s="81"/>
      <c r="W182" s="84" t="s">
        <v>3556</v>
      </c>
      <c r="X182" s="387" t="s">
        <v>3906</v>
      </c>
      <c r="Y182" s="304">
        <v>12335684</v>
      </c>
      <c r="Z182" s="199">
        <v>44030</v>
      </c>
      <c r="AA182" s="82">
        <v>44013</v>
      </c>
      <c r="AB182" s="323" t="s">
        <v>1464</v>
      </c>
      <c r="AC182" s="96" t="s">
        <v>2491</v>
      </c>
      <c r="AD182" s="167">
        <v>1</v>
      </c>
      <c r="AE182" s="165">
        <v>1</v>
      </c>
      <c r="AF182" s="165">
        <v>0.46329999999999999</v>
      </c>
      <c r="AG182" s="81" t="s">
        <v>3504</v>
      </c>
      <c r="AH182" s="162" t="s">
        <v>3504</v>
      </c>
      <c r="AI182" s="84"/>
      <c r="AJ182" s="81"/>
      <c r="AK182" s="83"/>
      <c r="AL182" s="83"/>
      <c r="AM182" s="81"/>
      <c r="AN182" s="122"/>
    </row>
    <row r="183" spans="1:40" ht="82.5" x14ac:dyDescent="0.25">
      <c r="A183" s="83"/>
      <c r="B183" s="81" t="s">
        <v>3537</v>
      </c>
      <c r="C183" s="96" t="s">
        <v>3538</v>
      </c>
      <c r="D183" s="96" t="s">
        <v>817</v>
      </c>
      <c r="E183" s="81" t="s">
        <v>3907</v>
      </c>
      <c r="F183" s="83" t="s">
        <v>3900</v>
      </c>
      <c r="G183" s="96" t="s">
        <v>3899</v>
      </c>
      <c r="H183" s="116">
        <v>23189199.850000001</v>
      </c>
      <c r="I183" s="96" t="s">
        <v>3541</v>
      </c>
      <c r="J183" s="96" t="s">
        <v>3542</v>
      </c>
      <c r="K183" s="83" t="s">
        <v>4129</v>
      </c>
      <c r="L183" s="96" t="s">
        <v>3542</v>
      </c>
      <c r="M183" s="84" t="s">
        <v>3542</v>
      </c>
      <c r="N183" s="96"/>
      <c r="O183" s="162" t="s">
        <v>3559</v>
      </c>
      <c r="P183" s="83" t="s">
        <v>3554</v>
      </c>
      <c r="Q183" s="83" t="s">
        <v>3560</v>
      </c>
      <c r="R183" s="83" t="s">
        <v>5</v>
      </c>
      <c r="S183" s="83" t="s">
        <v>22</v>
      </c>
      <c r="T183" s="383" t="s">
        <v>56</v>
      </c>
      <c r="U183" s="96" t="s">
        <v>3561</v>
      </c>
      <c r="V183" s="81"/>
      <c r="W183" s="84" t="s">
        <v>3562</v>
      </c>
      <c r="X183" s="387" t="s">
        <v>3908</v>
      </c>
      <c r="Y183" s="304">
        <v>23189199.850000001</v>
      </c>
      <c r="Z183" s="199">
        <v>44030</v>
      </c>
      <c r="AA183" s="82">
        <v>44013</v>
      </c>
      <c r="AB183" s="323" t="s">
        <v>1464</v>
      </c>
      <c r="AC183" s="96" t="s">
        <v>2491</v>
      </c>
      <c r="AD183" s="167">
        <v>1</v>
      </c>
      <c r="AE183" s="165">
        <v>1</v>
      </c>
      <c r="AF183" s="165">
        <v>0.61639999999999995</v>
      </c>
      <c r="AG183" s="81" t="s">
        <v>3504</v>
      </c>
      <c r="AH183" s="162" t="s">
        <v>3504</v>
      </c>
      <c r="AI183" s="84"/>
      <c r="AJ183" s="81"/>
      <c r="AK183" s="83"/>
      <c r="AL183" s="83"/>
      <c r="AM183" s="81"/>
      <c r="AN183" s="122"/>
    </row>
    <row r="184" spans="1:40" ht="49.5" x14ac:dyDescent="0.25">
      <c r="A184" s="83" t="s">
        <v>837</v>
      </c>
      <c r="B184" s="81" t="s">
        <v>1117</v>
      </c>
      <c r="C184" s="96" t="s">
        <v>977</v>
      </c>
      <c r="D184" s="96" t="s">
        <v>978</v>
      </c>
      <c r="E184" s="81" t="s">
        <v>3951</v>
      </c>
      <c r="F184" s="83" t="s">
        <v>3900</v>
      </c>
      <c r="G184" s="96" t="s">
        <v>3899</v>
      </c>
      <c r="H184" s="116">
        <v>18221000</v>
      </c>
      <c r="I184" s="96" t="s">
        <v>1119</v>
      </c>
      <c r="J184" s="96" t="s">
        <v>981</v>
      </c>
      <c r="K184" s="83" t="s">
        <v>4130</v>
      </c>
      <c r="L184" s="96" t="s">
        <v>981</v>
      </c>
      <c r="M184" s="84" t="s">
        <v>981</v>
      </c>
      <c r="N184" s="96"/>
      <c r="O184" s="162"/>
      <c r="P184" s="83" t="s">
        <v>1138</v>
      </c>
      <c r="Q184" s="83" t="s">
        <v>1139</v>
      </c>
      <c r="R184" s="83" t="s">
        <v>304</v>
      </c>
      <c r="S184" s="83" t="s">
        <v>984</v>
      </c>
      <c r="T184" s="383" t="s">
        <v>1140</v>
      </c>
      <c r="U184" s="96" t="s">
        <v>1141</v>
      </c>
      <c r="V184" s="81"/>
      <c r="W184" s="84" t="s">
        <v>1143</v>
      </c>
      <c r="X184" s="387" t="s">
        <v>3951</v>
      </c>
      <c r="Y184" s="304">
        <v>18221000</v>
      </c>
      <c r="Z184" s="199">
        <v>2019</v>
      </c>
      <c r="AA184" s="82">
        <v>44075</v>
      </c>
      <c r="AB184" s="323" t="s">
        <v>989</v>
      </c>
      <c r="AC184" s="96" t="s">
        <v>1144</v>
      </c>
      <c r="AD184" s="167"/>
      <c r="AE184" s="165">
        <v>1</v>
      </c>
      <c r="AF184" s="165">
        <v>0.48980000000000001</v>
      </c>
      <c r="AG184" s="81" t="s">
        <v>1035</v>
      </c>
      <c r="AH184" s="162" t="s">
        <v>981</v>
      </c>
      <c r="AI184" s="84"/>
      <c r="AJ184" s="81"/>
      <c r="AK184" s="83"/>
      <c r="AL184" s="83"/>
      <c r="AM184" s="81"/>
      <c r="AN184" s="122"/>
    </row>
    <row r="185" spans="1:40" ht="49.5" x14ac:dyDescent="0.25">
      <c r="A185" s="83" t="s">
        <v>837</v>
      </c>
      <c r="B185" s="81" t="s">
        <v>1117</v>
      </c>
      <c r="C185" s="96" t="s">
        <v>977</v>
      </c>
      <c r="D185" s="96" t="s">
        <v>978</v>
      </c>
      <c r="E185" s="81" t="s">
        <v>1118</v>
      </c>
      <c r="F185" s="83" t="s">
        <v>3900</v>
      </c>
      <c r="G185" s="96" t="s">
        <v>3899</v>
      </c>
      <c r="H185" s="116">
        <v>305120933</v>
      </c>
      <c r="I185" s="96" t="s">
        <v>1119</v>
      </c>
      <c r="J185" s="96" t="s">
        <v>981</v>
      </c>
      <c r="K185" s="83" t="s">
        <v>4096</v>
      </c>
      <c r="L185" s="96" t="s">
        <v>981</v>
      </c>
      <c r="M185" s="84" t="s">
        <v>981</v>
      </c>
      <c r="N185" s="96"/>
      <c r="O185" s="162"/>
      <c r="P185" s="83" t="s">
        <v>1120</v>
      </c>
      <c r="Q185" s="83" t="s">
        <v>1121</v>
      </c>
      <c r="R185" s="83" t="s">
        <v>304</v>
      </c>
      <c r="S185" s="83" t="s">
        <v>984</v>
      </c>
      <c r="T185" s="383" t="s">
        <v>1047</v>
      </c>
      <c r="U185" s="96" t="s">
        <v>1122</v>
      </c>
      <c r="V185" s="81"/>
      <c r="W185" s="84" t="s">
        <v>1124</v>
      </c>
      <c r="X185" s="387" t="s">
        <v>1118</v>
      </c>
      <c r="Y185" s="304">
        <v>305120933</v>
      </c>
      <c r="Z185" s="199"/>
      <c r="AA185" s="82">
        <v>44013</v>
      </c>
      <c r="AB185" s="323" t="s">
        <v>989</v>
      </c>
      <c r="AC185" s="96" t="s">
        <v>1125</v>
      </c>
      <c r="AD185" s="167"/>
      <c r="AE185" s="165">
        <v>1</v>
      </c>
      <c r="AF185" s="165">
        <v>0.71519999999999995</v>
      </c>
      <c r="AG185" s="81" t="s">
        <v>924</v>
      </c>
      <c r="AH185" s="162" t="s">
        <v>981</v>
      </c>
      <c r="AI185" s="84"/>
      <c r="AJ185" s="81"/>
      <c r="AK185" s="83"/>
      <c r="AL185" s="83"/>
      <c r="AM185" s="81"/>
      <c r="AN185" s="122"/>
    </row>
    <row r="186" spans="1:40" ht="49.5" x14ac:dyDescent="0.25">
      <c r="A186" s="83" t="s">
        <v>837</v>
      </c>
      <c r="B186" s="81" t="s">
        <v>1117</v>
      </c>
      <c r="C186" s="96" t="s">
        <v>977</v>
      </c>
      <c r="D186" s="96" t="s">
        <v>978</v>
      </c>
      <c r="E186" s="81" t="s">
        <v>3952</v>
      </c>
      <c r="F186" s="83" t="s">
        <v>3900</v>
      </c>
      <c r="G186" s="96" t="s">
        <v>3899</v>
      </c>
      <c r="H186" s="116">
        <v>26755264.5</v>
      </c>
      <c r="I186" s="96" t="s">
        <v>1119</v>
      </c>
      <c r="J186" s="96" t="s">
        <v>981</v>
      </c>
      <c r="K186" s="83" t="s">
        <v>4097</v>
      </c>
      <c r="L186" s="96" t="s">
        <v>981</v>
      </c>
      <c r="M186" s="84" t="s">
        <v>981</v>
      </c>
      <c r="N186" s="96"/>
      <c r="O186" s="162"/>
      <c r="P186" s="83" t="s">
        <v>1128</v>
      </c>
      <c r="Q186" s="83" t="s">
        <v>1129</v>
      </c>
      <c r="R186" s="83" t="s">
        <v>304</v>
      </c>
      <c r="S186" s="83" t="s">
        <v>984</v>
      </c>
      <c r="T186" s="383" t="s">
        <v>1130</v>
      </c>
      <c r="U186" s="96" t="s">
        <v>1122</v>
      </c>
      <c r="V186" s="81"/>
      <c r="W186" s="84" t="s">
        <v>1131</v>
      </c>
      <c r="X186" s="387" t="s">
        <v>3952</v>
      </c>
      <c r="Y186" s="304">
        <v>26755264.5</v>
      </c>
      <c r="Z186" s="199"/>
      <c r="AA186" s="82">
        <v>44013</v>
      </c>
      <c r="AB186" s="323" t="s">
        <v>989</v>
      </c>
      <c r="AC186" s="96" t="s">
        <v>1132</v>
      </c>
      <c r="AD186" s="167"/>
      <c r="AE186" s="165">
        <v>1</v>
      </c>
      <c r="AF186" s="165">
        <v>0.7782</v>
      </c>
      <c r="AG186" s="81" t="s">
        <v>1133</v>
      </c>
      <c r="AH186" s="162" t="s">
        <v>981</v>
      </c>
      <c r="AI186" s="84"/>
      <c r="AJ186" s="81"/>
      <c r="AK186" s="83"/>
      <c r="AL186" s="83"/>
      <c r="AM186" s="81"/>
      <c r="AN186" s="122"/>
    </row>
    <row r="187" spans="1:40" ht="82.5" x14ac:dyDescent="0.25">
      <c r="A187" s="83" t="s">
        <v>837</v>
      </c>
      <c r="B187" s="81" t="s">
        <v>1117</v>
      </c>
      <c r="C187" s="96" t="s">
        <v>977</v>
      </c>
      <c r="D187" s="96" t="s">
        <v>978</v>
      </c>
      <c r="E187" s="81" t="s">
        <v>1134</v>
      </c>
      <c r="F187" s="83" t="s">
        <v>3900</v>
      </c>
      <c r="G187" s="96" t="s">
        <v>3899</v>
      </c>
      <c r="H187" s="116">
        <v>202137180</v>
      </c>
      <c r="I187" s="96" t="s">
        <v>1119</v>
      </c>
      <c r="J187" s="96" t="s">
        <v>981</v>
      </c>
      <c r="K187" s="83" t="s">
        <v>4097</v>
      </c>
      <c r="L187" s="96" t="s">
        <v>981</v>
      </c>
      <c r="M187" s="84" t="s">
        <v>981</v>
      </c>
      <c r="N187" s="96"/>
      <c r="O187" s="162"/>
      <c r="P187" s="96" t="s">
        <v>1121</v>
      </c>
      <c r="Q187" s="96" t="s">
        <v>1135</v>
      </c>
      <c r="R187" s="83" t="s">
        <v>304</v>
      </c>
      <c r="S187" s="83" t="s">
        <v>984</v>
      </c>
      <c r="T187" s="383" t="s">
        <v>1130</v>
      </c>
      <c r="U187" s="96" t="s">
        <v>1122</v>
      </c>
      <c r="V187" s="81"/>
      <c r="W187" s="84" t="s">
        <v>1136</v>
      </c>
      <c r="X187" s="387" t="s">
        <v>1134</v>
      </c>
      <c r="Y187" s="304">
        <v>202137180</v>
      </c>
      <c r="Z187" s="199"/>
      <c r="AA187" s="82">
        <v>44013</v>
      </c>
      <c r="AB187" s="323" t="s">
        <v>989</v>
      </c>
      <c r="AC187" s="96" t="s">
        <v>1132</v>
      </c>
      <c r="AD187" s="167"/>
      <c r="AE187" s="165">
        <v>1</v>
      </c>
      <c r="AF187" s="165">
        <v>0.70679999999999998</v>
      </c>
      <c r="AG187" s="81" t="s">
        <v>924</v>
      </c>
      <c r="AH187" s="162" t="s">
        <v>981</v>
      </c>
      <c r="AI187" s="84"/>
      <c r="AJ187" s="81"/>
      <c r="AK187" s="83"/>
      <c r="AL187" s="83"/>
      <c r="AM187" s="81"/>
      <c r="AN187" s="122"/>
    </row>
    <row r="188" spans="1:40" ht="115.5" x14ac:dyDescent="0.25">
      <c r="A188" s="87" t="s">
        <v>836</v>
      </c>
      <c r="B188" s="161" t="s">
        <v>761</v>
      </c>
      <c r="C188" s="95" t="s">
        <v>748</v>
      </c>
      <c r="D188" s="95" t="s">
        <v>757</v>
      </c>
      <c r="E188" s="85" t="s">
        <v>781</v>
      </c>
      <c r="F188" s="87" t="s">
        <v>655</v>
      </c>
      <c r="G188" s="414" t="s">
        <v>3899</v>
      </c>
      <c r="H188" s="113">
        <v>19575000</v>
      </c>
      <c r="I188" s="95" t="s">
        <v>3740</v>
      </c>
      <c r="J188" s="95" t="s">
        <v>811</v>
      </c>
      <c r="K188" s="87" t="s">
        <v>4131</v>
      </c>
      <c r="L188" s="95" t="s">
        <v>749</v>
      </c>
      <c r="M188" s="89"/>
      <c r="N188" s="95" t="s">
        <v>749</v>
      </c>
      <c r="O188" s="161" t="s">
        <v>783</v>
      </c>
      <c r="P188" s="87" t="s">
        <v>784</v>
      </c>
      <c r="Q188" s="87" t="s">
        <v>785</v>
      </c>
      <c r="R188" s="87" t="s">
        <v>5</v>
      </c>
      <c r="S188" s="87" t="s">
        <v>760</v>
      </c>
      <c r="T188" s="87" t="s">
        <v>98</v>
      </c>
      <c r="U188" s="390" t="s">
        <v>786</v>
      </c>
      <c r="V188" s="391" t="s">
        <v>750</v>
      </c>
      <c r="W188" s="392" t="s">
        <v>787</v>
      </c>
      <c r="X188" s="85" t="s">
        <v>781</v>
      </c>
      <c r="Y188" s="305">
        <v>15000000</v>
      </c>
      <c r="Z188" s="171">
        <v>43728</v>
      </c>
      <c r="AA188" s="86">
        <v>43987</v>
      </c>
      <c r="AB188" s="324" t="s">
        <v>766</v>
      </c>
      <c r="AC188" s="95" t="s">
        <v>788</v>
      </c>
      <c r="AD188" s="168">
        <v>1</v>
      </c>
      <c r="AE188" s="102">
        <v>0.85</v>
      </c>
      <c r="AF188" s="102">
        <v>0.6</v>
      </c>
      <c r="AG188" s="85" t="s">
        <v>829</v>
      </c>
      <c r="AH188" s="161" t="s">
        <v>834</v>
      </c>
      <c r="AI188" s="89"/>
      <c r="AJ188" s="85" t="s">
        <v>769</v>
      </c>
      <c r="AK188" s="87">
        <v>20</v>
      </c>
      <c r="AL188" s="87">
        <v>2020</v>
      </c>
      <c r="AM188" s="85" t="s">
        <v>789</v>
      </c>
    </row>
    <row r="189" spans="1:40" ht="165" x14ac:dyDescent="0.25">
      <c r="A189" s="346">
        <v>369</v>
      </c>
      <c r="B189" s="347" t="s">
        <v>761</v>
      </c>
      <c r="C189" s="347" t="s">
        <v>748</v>
      </c>
      <c r="D189" s="348" t="s">
        <v>956</v>
      </c>
      <c r="E189" s="349" t="s">
        <v>3841</v>
      </c>
      <c r="F189" s="350" t="s">
        <v>655</v>
      </c>
      <c r="G189" s="95" t="s">
        <v>3899</v>
      </c>
      <c r="H189" s="351"/>
      <c r="I189" s="349" t="s">
        <v>3842</v>
      </c>
      <c r="J189" s="352" t="s">
        <v>1231</v>
      </c>
      <c r="K189" s="353" t="s">
        <v>4132</v>
      </c>
      <c r="L189" s="348" t="s">
        <v>749</v>
      </c>
      <c r="M189" s="346"/>
      <c r="N189" s="348" t="s">
        <v>749</v>
      </c>
      <c r="O189" s="346"/>
      <c r="P189" s="350" t="s">
        <v>3844</v>
      </c>
      <c r="Q189" s="350" t="s">
        <v>3845</v>
      </c>
      <c r="R189" s="347" t="s">
        <v>5</v>
      </c>
      <c r="S189" s="349" t="s">
        <v>3846</v>
      </c>
      <c r="T189" s="346"/>
      <c r="U189" s="401"/>
      <c r="V189" s="402" t="s">
        <v>750</v>
      </c>
      <c r="W189" s="402" t="s">
        <v>3847</v>
      </c>
      <c r="X189" s="349" t="s">
        <v>3848</v>
      </c>
      <c r="Y189" s="354">
        <v>3472810320</v>
      </c>
      <c r="Z189" s="346"/>
      <c r="AA189" s="355">
        <v>44067</v>
      </c>
      <c r="AB189" s="350" t="s">
        <v>766</v>
      </c>
      <c r="AC189" s="349" t="s">
        <v>3849</v>
      </c>
      <c r="AD189" s="356">
        <v>1</v>
      </c>
      <c r="AE189" s="443">
        <v>0.9</v>
      </c>
      <c r="AF189" s="356">
        <v>0</v>
      </c>
      <c r="AG189" s="349" t="s">
        <v>829</v>
      </c>
      <c r="AH189" s="360"/>
      <c r="AI189" s="346"/>
      <c r="AJ189" s="349" t="s">
        <v>769</v>
      </c>
      <c r="AK189" s="350">
        <v>60</v>
      </c>
      <c r="AL189" s="350">
        <v>2020</v>
      </c>
      <c r="AM189" s="349" t="s">
        <v>3850</v>
      </c>
    </row>
    <row r="190" spans="1:40" ht="132" x14ac:dyDescent="0.25">
      <c r="A190" s="346">
        <v>258</v>
      </c>
      <c r="B190" s="347" t="s">
        <v>761</v>
      </c>
      <c r="C190" s="347" t="s">
        <v>748</v>
      </c>
      <c r="D190" s="348" t="s">
        <v>3851</v>
      </c>
      <c r="E190" s="349" t="s">
        <v>3852</v>
      </c>
      <c r="F190" s="350" t="s">
        <v>655</v>
      </c>
      <c r="G190" s="95" t="s">
        <v>3899</v>
      </c>
      <c r="H190" s="357">
        <v>330000000</v>
      </c>
      <c r="I190" s="349" t="s">
        <v>3853</v>
      </c>
      <c r="J190" s="358" t="s">
        <v>815</v>
      </c>
      <c r="K190" s="353" t="s">
        <v>4133</v>
      </c>
      <c r="L190" s="348" t="s">
        <v>752</v>
      </c>
      <c r="M190" s="346"/>
      <c r="N190" s="348" t="s">
        <v>749</v>
      </c>
      <c r="O190" s="346"/>
      <c r="P190" s="350" t="s">
        <v>3855</v>
      </c>
      <c r="Q190" s="350" t="s">
        <v>3856</v>
      </c>
      <c r="R190" s="347" t="s">
        <v>5</v>
      </c>
      <c r="S190" s="349" t="s">
        <v>760</v>
      </c>
      <c r="T190" s="346"/>
      <c r="U190" s="346"/>
      <c r="V190" s="349" t="s">
        <v>750</v>
      </c>
      <c r="W190" s="349" t="s">
        <v>3857</v>
      </c>
      <c r="X190" s="349" t="s">
        <v>3852</v>
      </c>
      <c r="Y190" s="354">
        <v>329803900</v>
      </c>
      <c r="Z190" s="346"/>
      <c r="AA190" s="355">
        <v>44134</v>
      </c>
      <c r="AB190" s="350" t="s">
        <v>766</v>
      </c>
      <c r="AC190" s="349" t="s">
        <v>3858</v>
      </c>
      <c r="AD190" s="356">
        <v>7.0000000000000007E-2</v>
      </c>
      <c r="AE190" s="443">
        <v>0.02</v>
      </c>
      <c r="AF190" s="356">
        <v>0</v>
      </c>
      <c r="AG190" s="349" t="s">
        <v>829</v>
      </c>
      <c r="AH190" s="360"/>
      <c r="AI190" s="346"/>
      <c r="AJ190" s="349" t="s">
        <v>769</v>
      </c>
      <c r="AK190" s="350">
        <v>15</v>
      </c>
      <c r="AL190" s="350">
        <v>2020</v>
      </c>
      <c r="AM190" s="349" t="s">
        <v>789</v>
      </c>
    </row>
    <row r="191" spans="1:40" ht="82.5" x14ac:dyDescent="0.25">
      <c r="A191" s="346">
        <v>258</v>
      </c>
      <c r="B191" s="347" t="s">
        <v>761</v>
      </c>
      <c r="C191" s="347" t="s">
        <v>748</v>
      </c>
      <c r="D191" s="348" t="s">
        <v>1468</v>
      </c>
      <c r="E191" s="349" t="s">
        <v>3859</v>
      </c>
      <c r="F191" s="350" t="s">
        <v>655</v>
      </c>
      <c r="G191" s="95" t="s">
        <v>3899</v>
      </c>
      <c r="H191" s="357">
        <v>160000000</v>
      </c>
      <c r="I191" s="349" t="s">
        <v>3860</v>
      </c>
      <c r="J191" s="358" t="s">
        <v>815</v>
      </c>
      <c r="K191" s="353" t="s">
        <v>4074</v>
      </c>
      <c r="L191" s="348" t="s">
        <v>752</v>
      </c>
      <c r="M191" s="346"/>
      <c r="N191" s="348" t="s">
        <v>749</v>
      </c>
      <c r="O191" s="346"/>
      <c r="P191" s="350" t="s">
        <v>3862</v>
      </c>
      <c r="Q191" s="350" t="s">
        <v>3863</v>
      </c>
      <c r="R191" s="347" t="s">
        <v>5</v>
      </c>
      <c r="S191" s="349" t="s">
        <v>760</v>
      </c>
      <c r="T191" s="346"/>
      <c r="U191" s="346"/>
      <c r="V191" s="349" t="s">
        <v>750</v>
      </c>
      <c r="W191" s="349" t="s">
        <v>3864</v>
      </c>
      <c r="X191" s="349" t="s">
        <v>3859</v>
      </c>
      <c r="Y191" s="354">
        <v>155653256</v>
      </c>
      <c r="Z191" s="346"/>
      <c r="AA191" s="355">
        <v>44095</v>
      </c>
      <c r="AB191" s="350" t="s">
        <v>827</v>
      </c>
      <c r="AC191" s="439" t="s">
        <v>3865</v>
      </c>
      <c r="AD191" s="356">
        <v>0.47</v>
      </c>
      <c r="AE191" s="443">
        <v>0.4</v>
      </c>
      <c r="AF191" s="356">
        <v>0</v>
      </c>
      <c r="AG191" s="349" t="s">
        <v>829</v>
      </c>
      <c r="AH191" s="360"/>
      <c r="AI191" s="346"/>
      <c r="AJ191" s="349" t="s">
        <v>769</v>
      </c>
      <c r="AK191" s="350">
        <v>20</v>
      </c>
      <c r="AL191" s="350">
        <v>2020</v>
      </c>
      <c r="AM191" s="349" t="s">
        <v>830</v>
      </c>
    </row>
    <row r="192" spans="1:40" ht="165" x14ac:dyDescent="0.25">
      <c r="A192" s="346">
        <v>309</v>
      </c>
      <c r="B192" s="347" t="s">
        <v>761</v>
      </c>
      <c r="C192" s="347" t="s">
        <v>748</v>
      </c>
      <c r="D192" s="348" t="s">
        <v>956</v>
      </c>
      <c r="E192" s="349" t="s">
        <v>3866</v>
      </c>
      <c r="F192" s="350" t="s">
        <v>655</v>
      </c>
      <c r="G192" s="95" t="s">
        <v>3899</v>
      </c>
      <c r="H192" s="357">
        <v>25000000</v>
      </c>
      <c r="I192" s="349" t="s">
        <v>3867</v>
      </c>
      <c r="J192" s="358" t="s">
        <v>3868</v>
      </c>
      <c r="K192" s="353" t="s">
        <v>3869</v>
      </c>
      <c r="L192" s="348" t="s">
        <v>3870</v>
      </c>
      <c r="M192" s="346"/>
      <c r="N192" s="348" t="s">
        <v>749</v>
      </c>
      <c r="O192" s="346"/>
      <c r="P192" s="350" t="s">
        <v>758</v>
      </c>
      <c r="Q192" s="350" t="s">
        <v>774</v>
      </c>
      <c r="R192" s="347" t="s">
        <v>5</v>
      </c>
      <c r="S192" s="349" t="s">
        <v>760</v>
      </c>
      <c r="T192" s="346"/>
      <c r="U192" s="346"/>
      <c r="V192" s="349" t="s">
        <v>750</v>
      </c>
      <c r="W192" s="349" t="s">
        <v>3871</v>
      </c>
      <c r="X192" s="349" t="s">
        <v>3866</v>
      </c>
      <c r="Y192" s="354">
        <v>175753717.62</v>
      </c>
      <c r="Z192" s="346"/>
      <c r="AA192" s="355">
        <v>44116</v>
      </c>
      <c r="AB192" s="350" t="s">
        <v>827</v>
      </c>
      <c r="AC192" s="349" t="s">
        <v>3872</v>
      </c>
      <c r="AD192" s="356">
        <v>0.24</v>
      </c>
      <c r="AE192" s="443">
        <v>0.05</v>
      </c>
      <c r="AF192" s="356">
        <v>0</v>
      </c>
      <c r="AG192" s="349" t="s">
        <v>829</v>
      </c>
      <c r="AH192" s="360"/>
      <c r="AI192" s="346"/>
      <c r="AJ192" s="349" t="s">
        <v>769</v>
      </c>
      <c r="AK192" s="350">
        <v>20</v>
      </c>
      <c r="AL192" s="350">
        <v>2020</v>
      </c>
      <c r="AM192" s="349" t="s">
        <v>3873</v>
      </c>
    </row>
    <row r="193" spans="1:39" ht="66" x14ac:dyDescent="0.25">
      <c r="A193" s="87" t="s">
        <v>3589</v>
      </c>
      <c r="B193" s="161"/>
      <c r="C193" s="95" t="s">
        <v>748</v>
      </c>
      <c r="D193" s="95" t="s">
        <v>1876</v>
      </c>
      <c r="E193" s="85" t="s">
        <v>839</v>
      </c>
      <c r="F193" s="87" t="s">
        <v>840</v>
      </c>
      <c r="G193" s="414" t="s">
        <v>3899</v>
      </c>
      <c r="H193" s="156"/>
      <c r="I193" s="95" t="s">
        <v>841</v>
      </c>
      <c r="J193" s="87" t="s">
        <v>811</v>
      </c>
      <c r="K193" s="87" t="s">
        <v>4101</v>
      </c>
      <c r="L193" s="89"/>
      <c r="M193" s="89"/>
      <c r="N193" s="89"/>
      <c r="O193" s="161" t="s">
        <v>842</v>
      </c>
      <c r="P193" s="95" t="s">
        <v>843</v>
      </c>
      <c r="Q193" s="87" t="s">
        <v>844</v>
      </c>
      <c r="R193" s="87" t="s">
        <v>306</v>
      </c>
      <c r="S193" s="95" t="s">
        <v>845</v>
      </c>
      <c r="T193" s="170" t="s">
        <v>3592</v>
      </c>
      <c r="U193" s="161" t="s">
        <v>3593</v>
      </c>
      <c r="V193" s="170" t="s">
        <v>3594</v>
      </c>
      <c r="W193" s="161" t="s">
        <v>838</v>
      </c>
      <c r="X193" s="85" t="s">
        <v>839</v>
      </c>
      <c r="Y193" s="306">
        <v>20200000</v>
      </c>
      <c r="Z193" s="171">
        <v>43704</v>
      </c>
      <c r="AA193" s="171">
        <v>43979</v>
      </c>
      <c r="AB193" s="324" t="s">
        <v>846</v>
      </c>
      <c r="AC193" s="95" t="s">
        <v>847</v>
      </c>
      <c r="AD193" s="168" t="s">
        <v>3819</v>
      </c>
      <c r="AE193" s="102">
        <v>0.25</v>
      </c>
      <c r="AF193" s="102">
        <v>0</v>
      </c>
      <c r="AG193" s="89" t="s">
        <v>991</v>
      </c>
      <c r="AH193" s="363" t="s">
        <v>3820</v>
      </c>
      <c r="AI193" s="89"/>
      <c r="AJ193" s="95" t="s">
        <v>3679</v>
      </c>
      <c r="AK193" s="89">
        <v>50</v>
      </c>
      <c r="AL193" s="89"/>
      <c r="AM193" s="95" t="s">
        <v>3607</v>
      </c>
    </row>
    <row r="194" spans="1:39" ht="82.5" x14ac:dyDescent="0.25">
      <c r="A194" s="87" t="s">
        <v>3589</v>
      </c>
      <c r="B194" s="161"/>
      <c r="C194" s="95" t="s">
        <v>748</v>
      </c>
      <c r="D194" s="95" t="s">
        <v>1876</v>
      </c>
      <c r="E194" s="85" t="s">
        <v>849</v>
      </c>
      <c r="F194" s="87" t="s">
        <v>840</v>
      </c>
      <c r="G194" s="414" t="s">
        <v>3899</v>
      </c>
      <c r="H194" s="156"/>
      <c r="I194" s="95" t="s">
        <v>841</v>
      </c>
      <c r="J194" s="87" t="s">
        <v>3091</v>
      </c>
      <c r="K194" s="87" t="s">
        <v>4168</v>
      </c>
      <c r="L194" s="89"/>
      <c r="M194" s="89"/>
      <c r="N194" s="89"/>
      <c r="O194" s="161" t="s">
        <v>850</v>
      </c>
      <c r="P194" s="95" t="s">
        <v>851</v>
      </c>
      <c r="Q194" s="87" t="s">
        <v>852</v>
      </c>
      <c r="R194" s="87" t="s">
        <v>306</v>
      </c>
      <c r="S194" s="95" t="s">
        <v>845</v>
      </c>
      <c r="T194" s="170" t="s">
        <v>3592</v>
      </c>
      <c r="U194" s="161" t="s">
        <v>3593</v>
      </c>
      <c r="V194" s="170" t="s">
        <v>3594</v>
      </c>
      <c r="W194" s="161" t="s">
        <v>848</v>
      </c>
      <c r="X194" s="85" t="s">
        <v>849</v>
      </c>
      <c r="Y194" s="306" t="s">
        <v>853</v>
      </c>
      <c r="Z194" s="171">
        <v>43704</v>
      </c>
      <c r="AA194" s="171">
        <v>43979</v>
      </c>
      <c r="AB194" s="324" t="s">
        <v>846</v>
      </c>
      <c r="AC194" s="95" t="s">
        <v>854</v>
      </c>
      <c r="AD194" s="168" t="s">
        <v>3819</v>
      </c>
      <c r="AE194" s="102">
        <v>0.38</v>
      </c>
      <c r="AF194" s="102">
        <v>0</v>
      </c>
      <c r="AG194" s="89" t="s">
        <v>991</v>
      </c>
      <c r="AH194" s="363" t="s">
        <v>855</v>
      </c>
      <c r="AI194" s="89"/>
      <c r="AJ194" s="95" t="s">
        <v>3679</v>
      </c>
      <c r="AK194" s="89">
        <v>80</v>
      </c>
      <c r="AL194" s="89"/>
      <c r="AM194" s="95" t="s">
        <v>3607</v>
      </c>
    </row>
    <row r="195" spans="1:39" ht="66" x14ac:dyDescent="0.25">
      <c r="A195" s="87" t="s">
        <v>3589</v>
      </c>
      <c r="B195" s="161"/>
      <c r="C195" s="95" t="s">
        <v>748</v>
      </c>
      <c r="D195" s="95" t="s">
        <v>1876</v>
      </c>
      <c r="E195" s="85" t="s">
        <v>865</v>
      </c>
      <c r="F195" s="87" t="s">
        <v>840</v>
      </c>
      <c r="G195" s="414" t="s">
        <v>3899</v>
      </c>
      <c r="H195" s="156"/>
      <c r="I195" s="95" t="s">
        <v>841</v>
      </c>
      <c r="J195" s="87" t="s">
        <v>811</v>
      </c>
      <c r="K195" s="87" t="s">
        <v>4134</v>
      </c>
      <c r="L195" s="89"/>
      <c r="M195" s="89"/>
      <c r="N195" s="89"/>
      <c r="O195" s="161" t="s">
        <v>866</v>
      </c>
      <c r="P195" s="95" t="s">
        <v>867</v>
      </c>
      <c r="Q195" s="87" t="s">
        <v>868</v>
      </c>
      <c r="R195" s="87" t="s">
        <v>306</v>
      </c>
      <c r="S195" s="95" t="s">
        <v>845</v>
      </c>
      <c r="T195" s="170" t="s">
        <v>920</v>
      </c>
      <c r="U195" s="161" t="s">
        <v>3597</v>
      </c>
      <c r="V195" s="170" t="s">
        <v>920</v>
      </c>
      <c r="W195" s="161" t="s">
        <v>864</v>
      </c>
      <c r="X195" s="85" t="s">
        <v>865</v>
      </c>
      <c r="Y195" s="306" t="s">
        <v>869</v>
      </c>
      <c r="Z195" s="171">
        <v>43704</v>
      </c>
      <c r="AA195" s="171">
        <v>43979</v>
      </c>
      <c r="AB195" s="324" t="s">
        <v>862</v>
      </c>
      <c r="AC195" s="95" t="s">
        <v>870</v>
      </c>
      <c r="AD195" s="168" t="s">
        <v>3819</v>
      </c>
      <c r="AE195" s="102">
        <v>0.57999999999999996</v>
      </c>
      <c r="AF195" s="102">
        <v>0</v>
      </c>
      <c r="AG195" s="89" t="s">
        <v>991</v>
      </c>
      <c r="AH195" s="363" t="s">
        <v>871</v>
      </c>
      <c r="AI195" s="89"/>
      <c r="AJ195" s="95" t="s">
        <v>3679</v>
      </c>
      <c r="AK195" s="89">
        <v>40</v>
      </c>
      <c r="AL195" s="89"/>
      <c r="AM195" s="95" t="s">
        <v>3607</v>
      </c>
    </row>
    <row r="196" spans="1:39" ht="115.5" x14ac:dyDescent="0.25">
      <c r="A196" s="87" t="s">
        <v>3589</v>
      </c>
      <c r="B196" s="161"/>
      <c r="C196" s="95" t="s">
        <v>748</v>
      </c>
      <c r="D196" s="95" t="s">
        <v>1876</v>
      </c>
      <c r="E196" s="85" t="s">
        <v>873</v>
      </c>
      <c r="F196" s="87" t="s">
        <v>840</v>
      </c>
      <c r="G196" s="414" t="s">
        <v>3899</v>
      </c>
      <c r="H196" s="156">
        <v>260677511.59</v>
      </c>
      <c r="I196" s="95" t="s">
        <v>841</v>
      </c>
      <c r="J196" s="87" t="s">
        <v>3091</v>
      </c>
      <c r="K196" s="95" t="s">
        <v>3682</v>
      </c>
      <c r="L196" s="89"/>
      <c r="M196" s="89"/>
      <c r="N196" s="89"/>
      <c r="O196" s="161" t="s">
        <v>874</v>
      </c>
      <c r="P196" s="95" t="s">
        <v>875</v>
      </c>
      <c r="Q196" s="87" t="s">
        <v>868</v>
      </c>
      <c r="R196" s="87" t="s">
        <v>306</v>
      </c>
      <c r="S196" s="95" t="s">
        <v>845</v>
      </c>
      <c r="T196" s="170" t="s">
        <v>920</v>
      </c>
      <c r="U196" s="161" t="s">
        <v>3597</v>
      </c>
      <c r="V196" s="170" t="s">
        <v>920</v>
      </c>
      <c r="W196" s="161" t="s">
        <v>872</v>
      </c>
      <c r="X196" s="85" t="s">
        <v>873</v>
      </c>
      <c r="Y196" s="306" t="s">
        <v>876</v>
      </c>
      <c r="Z196" s="171">
        <v>43704</v>
      </c>
      <c r="AA196" s="171">
        <v>43979</v>
      </c>
      <c r="AB196" s="324" t="s">
        <v>862</v>
      </c>
      <c r="AC196" s="95" t="s">
        <v>877</v>
      </c>
      <c r="AD196" s="168" t="s">
        <v>3819</v>
      </c>
      <c r="AE196" s="102">
        <v>0.88</v>
      </c>
      <c r="AF196" s="102">
        <v>0</v>
      </c>
      <c r="AG196" s="89" t="s">
        <v>991</v>
      </c>
      <c r="AH196" s="363"/>
      <c r="AI196" s="89"/>
      <c r="AJ196" s="95" t="s">
        <v>3679</v>
      </c>
      <c r="AK196" s="89">
        <v>100</v>
      </c>
      <c r="AL196" s="89"/>
      <c r="AM196" s="95" t="s">
        <v>3607</v>
      </c>
    </row>
    <row r="197" spans="1:39" ht="66" x14ac:dyDescent="0.25">
      <c r="A197" s="87" t="s">
        <v>3589</v>
      </c>
      <c r="B197" s="161"/>
      <c r="C197" s="95" t="s">
        <v>748</v>
      </c>
      <c r="D197" s="95" t="s">
        <v>1876</v>
      </c>
      <c r="E197" s="85" t="s">
        <v>879</v>
      </c>
      <c r="F197" s="87" t="s">
        <v>840</v>
      </c>
      <c r="G197" s="414" t="s">
        <v>3899</v>
      </c>
      <c r="H197" s="156">
        <v>21804000</v>
      </c>
      <c r="I197" s="95" t="s">
        <v>841</v>
      </c>
      <c r="J197" s="87" t="s">
        <v>811</v>
      </c>
      <c r="K197" s="87" t="s">
        <v>4135</v>
      </c>
      <c r="L197" s="89"/>
      <c r="M197" s="89"/>
      <c r="N197" s="89"/>
      <c r="O197" s="161" t="s">
        <v>880</v>
      </c>
      <c r="P197" s="95" t="s">
        <v>881</v>
      </c>
      <c r="Q197" s="87" t="s">
        <v>882</v>
      </c>
      <c r="R197" s="87" t="s">
        <v>306</v>
      </c>
      <c r="S197" s="95" t="s">
        <v>845</v>
      </c>
      <c r="T197" s="170" t="s">
        <v>3598</v>
      </c>
      <c r="U197" s="161" t="s">
        <v>3599</v>
      </c>
      <c r="V197" s="170" t="s">
        <v>3600</v>
      </c>
      <c r="W197" s="161" t="s">
        <v>878</v>
      </c>
      <c r="X197" s="85" t="s">
        <v>879</v>
      </c>
      <c r="Y197" s="306" t="s">
        <v>883</v>
      </c>
      <c r="Z197" s="171">
        <v>43704</v>
      </c>
      <c r="AA197" s="171">
        <v>43979</v>
      </c>
      <c r="AB197" s="324" t="s">
        <v>862</v>
      </c>
      <c r="AC197" s="95" t="s">
        <v>884</v>
      </c>
      <c r="AD197" s="168" t="s">
        <v>3875</v>
      </c>
      <c r="AE197" s="102">
        <v>0.38</v>
      </c>
      <c r="AF197" s="102">
        <v>0</v>
      </c>
      <c r="AG197" s="89" t="s">
        <v>991</v>
      </c>
      <c r="AH197" s="363" t="s">
        <v>871</v>
      </c>
      <c r="AI197" s="89"/>
      <c r="AJ197" s="95" t="s">
        <v>3679</v>
      </c>
      <c r="AK197" s="89">
        <v>50</v>
      </c>
      <c r="AL197" s="89"/>
      <c r="AM197" s="95" t="s">
        <v>3607</v>
      </c>
    </row>
    <row r="198" spans="1:39" ht="66" x14ac:dyDescent="0.25">
      <c r="A198" s="87" t="s">
        <v>3589</v>
      </c>
      <c r="B198" s="161"/>
      <c r="C198" s="95" t="s">
        <v>748</v>
      </c>
      <c r="D198" s="95" t="s">
        <v>1876</v>
      </c>
      <c r="E198" s="85" t="s">
        <v>886</v>
      </c>
      <c r="F198" s="87" t="s">
        <v>840</v>
      </c>
      <c r="G198" s="414" t="s">
        <v>3899</v>
      </c>
      <c r="H198" s="156">
        <v>96950894.400000006</v>
      </c>
      <c r="I198" s="95" t="s">
        <v>841</v>
      </c>
      <c r="J198" s="87" t="s">
        <v>3091</v>
      </c>
      <c r="K198" s="87"/>
      <c r="L198" s="89"/>
      <c r="M198" s="89"/>
      <c r="N198" s="89"/>
      <c r="O198" s="161" t="s">
        <v>887</v>
      </c>
      <c r="P198" s="95" t="s">
        <v>888</v>
      </c>
      <c r="Q198" s="87" t="s">
        <v>889</v>
      </c>
      <c r="R198" s="87" t="s">
        <v>306</v>
      </c>
      <c r="S198" s="95" t="s">
        <v>845</v>
      </c>
      <c r="T198" s="170" t="s">
        <v>3598</v>
      </c>
      <c r="U198" s="161" t="s">
        <v>3599</v>
      </c>
      <c r="V198" s="170" t="s">
        <v>3600</v>
      </c>
      <c r="W198" s="161" t="s">
        <v>885</v>
      </c>
      <c r="X198" s="85" t="s">
        <v>886</v>
      </c>
      <c r="Y198" s="306" t="s">
        <v>890</v>
      </c>
      <c r="Z198" s="171">
        <v>43704</v>
      </c>
      <c r="AA198" s="171">
        <v>43979</v>
      </c>
      <c r="AB198" s="324" t="s">
        <v>862</v>
      </c>
      <c r="AC198" s="95" t="s">
        <v>891</v>
      </c>
      <c r="AD198" s="168" t="s">
        <v>3875</v>
      </c>
      <c r="AE198" s="102">
        <v>0.45</v>
      </c>
      <c r="AF198" s="102">
        <v>0</v>
      </c>
      <c r="AG198" s="89" t="s">
        <v>991</v>
      </c>
      <c r="AH198" s="363" t="s">
        <v>892</v>
      </c>
      <c r="AI198" s="89"/>
      <c r="AJ198" s="95" t="s">
        <v>3679</v>
      </c>
      <c r="AK198" s="89">
        <v>80</v>
      </c>
      <c r="AL198" s="89"/>
      <c r="AM198" s="95" t="s">
        <v>3607</v>
      </c>
    </row>
    <row r="199" spans="1:39" ht="66" x14ac:dyDescent="0.25">
      <c r="A199" s="87" t="s">
        <v>3589</v>
      </c>
      <c r="B199" s="161"/>
      <c r="C199" s="95" t="s">
        <v>748</v>
      </c>
      <c r="D199" s="95" t="s">
        <v>1876</v>
      </c>
      <c r="E199" s="85" t="s">
        <v>894</v>
      </c>
      <c r="F199" s="87" t="s">
        <v>840</v>
      </c>
      <c r="G199" s="414" t="s">
        <v>3899</v>
      </c>
      <c r="H199" s="156">
        <v>31122916</v>
      </c>
      <c r="I199" s="95" t="s">
        <v>841</v>
      </c>
      <c r="J199" s="87" t="s">
        <v>811</v>
      </c>
      <c r="K199" s="87" t="s">
        <v>4123</v>
      </c>
      <c r="L199" s="89"/>
      <c r="M199" s="89"/>
      <c r="N199" s="89"/>
      <c r="O199" s="161" t="s">
        <v>895</v>
      </c>
      <c r="P199" s="95" t="s">
        <v>896</v>
      </c>
      <c r="Q199" s="87" t="s">
        <v>897</v>
      </c>
      <c r="R199" s="87" t="s">
        <v>306</v>
      </c>
      <c r="S199" s="95" t="s">
        <v>845</v>
      </c>
      <c r="T199" s="170" t="s">
        <v>3601</v>
      </c>
      <c r="U199" s="161" t="s">
        <v>3602</v>
      </c>
      <c r="V199" s="170" t="s">
        <v>3602</v>
      </c>
      <c r="W199" s="161" t="s">
        <v>893</v>
      </c>
      <c r="X199" s="85" t="s">
        <v>894</v>
      </c>
      <c r="Y199" s="306" t="s">
        <v>898</v>
      </c>
      <c r="Z199" s="171">
        <v>43704</v>
      </c>
      <c r="AA199" s="171">
        <v>43979</v>
      </c>
      <c r="AB199" s="324" t="s">
        <v>862</v>
      </c>
      <c r="AC199" s="95" t="s">
        <v>899</v>
      </c>
      <c r="AD199" s="168" t="s">
        <v>3875</v>
      </c>
      <c r="AE199" s="102">
        <v>0.9</v>
      </c>
      <c r="AF199" s="102">
        <v>0</v>
      </c>
      <c r="AG199" s="89" t="s">
        <v>991</v>
      </c>
      <c r="AH199" s="363"/>
      <c r="AI199" s="89"/>
      <c r="AJ199" s="95" t="s">
        <v>3679</v>
      </c>
      <c r="AK199" s="89">
        <v>60</v>
      </c>
      <c r="AL199" s="89"/>
      <c r="AM199" s="95" t="s">
        <v>3607</v>
      </c>
    </row>
    <row r="200" spans="1:39" ht="66" x14ac:dyDescent="0.25">
      <c r="A200" s="87" t="s">
        <v>3589</v>
      </c>
      <c r="B200" s="161"/>
      <c r="C200" s="95" t="s">
        <v>748</v>
      </c>
      <c r="D200" s="95" t="s">
        <v>1876</v>
      </c>
      <c r="E200" s="85" t="s">
        <v>901</v>
      </c>
      <c r="F200" s="87" t="s">
        <v>840</v>
      </c>
      <c r="G200" s="414" t="s">
        <v>3899</v>
      </c>
      <c r="H200" s="156">
        <v>227377306.05000001</v>
      </c>
      <c r="I200" s="95" t="s">
        <v>841</v>
      </c>
      <c r="J200" s="87" t="s">
        <v>3091</v>
      </c>
      <c r="K200" s="87" t="s">
        <v>4169</v>
      </c>
      <c r="L200" s="89"/>
      <c r="M200" s="89"/>
      <c r="N200" s="89"/>
      <c r="O200" s="161" t="s">
        <v>902</v>
      </c>
      <c r="P200" s="95" t="s">
        <v>903</v>
      </c>
      <c r="Q200" s="87" t="s">
        <v>904</v>
      </c>
      <c r="R200" s="87" t="s">
        <v>306</v>
      </c>
      <c r="S200" s="95" t="s">
        <v>845</v>
      </c>
      <c r="T200" s="170" t="s">
        <v>3601</v>
      </c>
      <c r="U200" s="161" t="s">
        <v>3602</v>
      </c>
      <c r="V200" s="170" t="s">
        <v>3602</v>
      </c>
      <c r="W200" s="161" t="s">
        <v>900</v>
      </c>
      <c r="X200" s="85" t="s">
        <v>901</v>
      </c>
      <c r="Y200" s="306" t="s">
        <v>905</v>
      </c>
      <c r="Z200" s="171">
        <v>43704</v>
      </c>
      <c r="AA200" s="171">
        <v>43979</v>
      </c>
      <c r="AB200" s="324" t="s">
        <v>862</v>
      </c>
      <c r="AC200" s="95" t="s">
        <v>906</v>
      </c>
      <c r="AD200" s="168" t="s">
        <v>3875</v>
      </c>
      <c r="AE200" s="102">
        <v>0.33</v>
      </c>
      <c r="AF200" s="102">
        <v>0</v>
      </c>
      <c r="AG200" s="89" t="s">
        <v>991</v>
      </c>
      <c r="AH200" s="363" t="s">
        <v>907</v>
      </c>
      <c r="AI200" s="89"/>
      <c r="AJ200" s="95" t="s">
        <v>3679</v>
      </c>
      <c r="AK200" s="89">
        <v>100</v>
      </c>
      <c r="AL200" s="89"/>
      <c r="AM200" s="95" t="s">
        <v>3607</v>
      </c>
    </row>
    <row r="201" spans="1:39" ht="66" x14ac:dyDescent="0.25">
      <c r="A201" s="87" t="s">
        <v>3589</v>
      </c>
      <c r="B201" s="161"/>
      <c r="C201" s="95" t="s">
        <v>748</v>
      </c>
      <c r="D201" s="95" t="s">
        <v>1876</v>
      </c>
      <c r="E201" s="85" t="s">
        <v>916</v>
      </c>
      <c r="F201" s="87" t="s">
        <v>840</v>
      </c>
      <c r="G201" s="414" t="s">
        <v>3899</v>
      </c>
      <c r="H201" s="156">
        <v>67575851.359999999</v>
      </c>
      <c r="I201" s="95" t="s">
        <v>841</v>
      </c>
      <c r="J201" s="87" t="s">
        <v>3091</v>
      </c>
      <c r="K201" s="87" t="s">
        <v>4170</v>
      </c>
      <c r="L201" s="89"/>
      <c r="M201" s="89"/>
      <c r="N201" s="89"/>
      <c r="O201" s="161" t="s">
        <v>917</v>
      </c>
      <c r="P201" s="95" t="s">
        <v>911</v>
      </c>
      <c r="Q201" s="87" t="s">
        <v>912</v>
      </c>
      <c r="R201" s="87" t="s">
        <v>306</v>
      </c>
      <c r="S201" s="95" t="s">
        <v>845</v>
      </c>
      <c r="T201" s="170" t="s">
        <v>3603</v>
      </c>
      <c r="U201" s="161" t="s">
        <v>3604</v>
      </c>
      <c r="V201" s="170" t="s">
        <v>3604</v>
      </c>
      <c r="W201" s="161" t="s">
        <v>915</v>
      </c>
      <c r="X201" s="85" t="s">
        <v>916</v>
      </c>
      <c r="Y201" s="306">
        <v>67575851.359999999</v>
      </c>
      <c r="Z201" s="171">
        <v>43704</v>
      </c>
      <c r="AA201" s="171">
        <v>43979</v>
      </c>
      <c r="AB201" s="324" t="s">
        <v>862</v>
      </c>
      <c r="AC201" s="95" t="s">
        <v>906</v>
      </c>
      <c r="AD201" s="168" t="s">
        <v>3875</v>
      </c>
      <c r="AE201" s="102">
        <v>0.35</v>
      </c>
      <c r="AF201" s="102">
        <v>0</v>
      </c>
      <c r="AG201" s="89" t="s">
        <v>991</v>
      </c>
      <c r="AH201" s="363" t="s">
        <v>907</v>
      </c>
      <c r="AI201" s="89"/>
      <c r="AJ201" s="95" t="s">
        <v>3679</v>
      </c>
      <c r="AK201" s="89">
        <v>80</v>
      </c>
      <c r="AL201" s="89"/>
      <c r="AM201" s="95" t="s">
        <v>3607</v>
      </c>
    </row>
    <row r="202" spans="1:39" ht="247.5" x14ac:dyDescent="0.25">
      <c r="A202" s="87">
        <v>393</v>
      </c>
      <c r="B202" s="161" t="s">
        <v>955</v>
      </c>
      <c r="C202" s="95" t="s">
        <v>748</v>
      </c>
      <c r="D202" s="95" t="s">
        <v>956</v>
      </c>
      <c r="E202" s="85" t="s">
        <v>955</v>
      </c>
      <c r="F202" s="95" t="s">
        <v>655</v>
      </c>
      <c r="G202" s="95" t="s">
        <v>163</v>
      </c>
      <c r="H202" s="113">
        <v>8551000000</v>
      </c>
      <c r="I202" s="95" t="s">
        <v>928</v>
      </c>
      <c r="J202" s="95" t="s">
        <v>957</v>
      </c>
      <c r="K202" s="95" t="s">
        <v>4136</v>
      </c>
      <c r="L202" s="95" t="s">
        <v>958</v>
      </c>
      <c r="M202" s="95" t="s">
        <v>959</v>
      </c>
      <c r="N202" s="95" t="s">
        <v>957</v>
      </c>
      <c r="O202" s="161" t="s">
        <v>3706</v>
      </c>
      <c r="P202" s="95" t="s">
        <v>960</v>
      </c>
      <c r="Q202" s="95" t="s">
        <v>961</v>
      </c>
      <c r="R202" s="95" t="s">
        <v>3</v>
      </c>
      <c r="S202" s="95" t="s">
        <v>962</v>
      </c>
      <c r="T202" s="87" t="s">
        <v>963</v>
      </c>
      <c r="U202" s="95" t="s">
        <v>964</v>
      </c>
      <c r="V202" s="85" t="s">
        <v>965</v>
      </c>
      <c r="W202" s="85" t="s">
        <v>966</v>
      </c>
      <c r="X202" s="85" t="s">
        <v>967</v>
      </c>
      <c r="Y202" s="308" t="s">
        <v>968</v>
      </c>
      <c r="Z202" s="95">
        <v>2019</v>
      </c>
      <c r="AA202" s="86">
        <v>43807</v>
      </c>
      <c r="AB202" s="324" t="s">
        <v>969</v>
      </c>
      <c r="AC202" s="95" t="s">
        <v>970</v>
      </c>
      <c r="AD202" s="168">
        <v>0.45</v>
      </c>
      <c r="AE202" s="102">
        <v>0.32</v>
      </c>
      <c r="AF202" s="102">
        <v>0.2</v>
      </c>
      <c r="AG202" s="85" t="s">
        <v>971</v>
      </c>
      <c r="AH202" s="161" t="s">
        <v>972</v>
      </c>
      <c r="AI202" s="95"/>
      <c r="AJ202" s="95" t="s">
        <v>973</v>
      </c>
      <c r="AK202" s="87">
        <v>120</v>
      </c>
      <c r="AL202" s="87" t="s">
        <v>974</v>
      </c>
      <c r="AM202" s="85" t="s">
        <v>975</v>
      </c>
    </row>
    <row r="203" spans="1:39" ht="198" x14ac:dyDescent="0.25">
      <c r="A203" s="95" t="s">
        <v>837</v>
      </c>
      <c r="B203" s="161" t="s">
        <v>976</v>
      </c>
      <c r="C203" s="95" t="s">
        <v>977</v>
      </c>
      <c r="D203" s="95" t="s">
        <v>978</v>
      </c>
      <c r="E203" s="85" t="s">
        <v>979</v>
      </c>
      <c r="F203" s="95" t="s">
        <v>292</v>
      </c>
      <c r="G203" s="95" t="s">
        <v>3899</v>
      </c>
      <c r="H203" s="113">
        <v>209023398</v>
      </c>
      <c r="I203" s="95" t="s">
        <v>980</v>
      </c>
      <c r="J203" s="95" t="s">
        <v>981</v>
      </c>
      <c r="K203" s="176" t="s">
        <v>4137</v>
      </c>
      <c r="L203" s="95" t="s">
        <v>981</v>
      </c>
      <c r="M203" s="177"/>
      <c r="N203" s="95" t="s">
        <v>981</v>
      </c>
      <c r="O203" s="161" t="s">
        <v>3707</v>
      </c>
      <c r="P203" s="95" t="s">
        <v>982</v>
      </c>
      <c r="Q203" s="95" t="s">
        <v>983</v>
      </c>
      <c r="R203" s="95" t="s">
        <v>304</v>
      </c>
      <c r="S203" s="95" t="s">
        <v>984</v>
      </c>
      <c r="T203" s="95" t="s">
        <v>985</v>
      </c>
      <c r="U203" s="95" t="s">
        <v>986</v>
      </c>
      <c r="V203" s="85" t="s">
        <v>987</v>
      </c>
      <c r="W203" s="95" t="s">
        <v>988</v>
      </c>
      <c r="X203" s="85" t="s">
        <v>979</v>
      </c>
      <c r="Y203" s="117">
        <v>209023398</v>
      </c>
      <c r="Z203" s="95">
        <v>2019</v>
      </c>
      <c r="AA203" s="178">
        <v>44060</v>
      </c>
      <c r="AB203" s="218" t="s">
        <v>989</v>
      </c>
      <c r="AC203" s="95" t="s">
        <v>990</v>
      </c>
      <c r="AD203" s="168"/>
      <c r="AE203" s="168">
        <v>0.15</v>
      </c>
      <c r="AF203" s="168">
        <v>0</v>
      </c>
      <c r="AG203" s="95" t="s">
        <v>991</v>
      </c>
      <c r="AH203" s="161" t="s">
        <v>3383</v>
      </c>
      <c r="AI203" s="95"/>
      <c r="AJ203" s="161" t="s">
        <v>992</v>
      </c>
      <c r="AK203" s="95">
        <v>20</v>
      </c>
      <c r="AL203" s="95">
        <v>2020</v>
      </c>
      <c r="AM203" s="95"/>
    </row>
    <row r="204" spans="1:39" ht="198" x14ac:dyDescent="0.25">
      <c r="A204" s="95" t="s">
        <v>837</v>
      </c>
      <c r="B204" s="161" t="s">
        <v>976</v>
      </c>
      <c r="C204" s="95" t="s">
        <v>977</v>
      </c>
      <c r="D204" s="95" t="s">
        <v>978</v>
      </c>
      <c r="E204" s="85" t="s">
        <v>1082</v>
      </c>
      <c r="F204" s="95" t="s">
        <v>292</v>
      </c>
      <c r="G204" s="95" t="s">
        <v>3899</v>
      </c>
      <c r="H204" s="113">
        <v>322979040</v>
      </c>
      <c r="I204" s="95" t="s">
        <v>980</v>
      </c>
      <c r="J204" s="95" t="s">
        <v>981</v>
      </c>
      <c r="K204" s="177" t="s">
        <v>4138</v>
      </c>
      <c r="L204" s="95" t="s">
        <v>981</v>
      </c>
      <c r="M204" s="177"/>
      <c r="N204" s="95" t="s">
        <v>981</v>
      </c>
      <c r="O204" s="161" t="s">
        <v>3716</v>
      </c>
      <c r="P204" s="95" t="s">
        <v>1083</v>
      </c>
      <c r="Q204" s="95" t="s">
        <v>1083</v>
      </c>
      <c r="R204" s="95" t="s">
        <v>304</v>
      </c>
      <c r="S204" s="95" t="s">
        <v>984</v>
      </c>
      <c r="T204" s="95" t="s">
        <v>1084</v>
      </c>
      <c r="U204" s="95" t="s">
        <v>1085</v>
      </c>
      <c r="V204" s="85" t="s">
        <v>1075</v>
      </c>
      <c r="W204" s="95" t="s">
        <v>1086</v>
      </c>
      <c r="X204" s="85" t="s">
        <v>1082</v>
      </c>
      <c r="Y204" s="117">
        <v>322979040</v>
      </c>
      <c r="Z204" s="95">
        <v>2019</v>
      </c>
      <c r="AA204" s="178">
        <v>44030</v>
      </c>
      <c r="AB204" s="218" t="s">
        <v>989</v>
      </c>
      <c r="AC204" s="95" t="s">
        <v>1087</v>
      </c>
      <c r="AD204" s="168"/>
      <c r="AE204" s="168">
        <v>0.9</v>
      </c>
      <c r="AF204" s="168">
        <v>0</v>
      </c>
      <c r="AG204" s="95" t="s">
        <v>3879</v>
      </c>
      <c r="AH204" s="161"/>
      <c r="AI204" s="95"/>
      <c r="AJ204" s="161" t="s">
        <v>1078</v>
      </c>
      <c r="AK204" s="95">
        <v>35</v>
      </c>
      <c r="AL204" s="95">
        <v>2020</v>
      </c>
      <c r="AM204" s="95"/>
    </row>
    <row r="205" spans="1:39" ht="198" x14ac:dyDescent="0.25">
      <c r="A205" s="95" t="s">
        <v>837</v>
      </c>
      <c r="B205" s="161" t="s">
        <v>1117</v>
      </c>
      <c r="C205" s="95" t="s">
        <v>977</v>
      </c>
      <c r="D205" s="95" t="s">
        <v>978</v>
      </c>
      <c r="E205" s="85" t="s">
        <v>1137</v>
      </c>
      <c r="F205" s="95" t="s">
        <v>292</v>
      </c>
      <c r="G205" s="95" t="s">
        <v>3899</v>
      </c>
      <c r="H205" s="113">
        <v>18221000</v>
      </c>
      <c r="I205" s="95" t="s">
        <v>1119</v>
      </c>
      <c r="J205" s="95" t="s">
        <v>981</v>
      </c>
      <c r="K205" s="177" t="s">
        <v>4130</v>
      </c>
      <c r="L205" s="95" t="s">
        <v>981</v>
      </c>
      <c r="M205" s="177"/>
      <c r="N205" s="95" t="s">
        <v>981</v>
      </c>
      <c r="O205" s="161"/>
      <c r="P205" s="95" t="s">
        <v>1138</v>
      </c>
      <c r="Q205" s="95" t="s">
        <v>1139</v>
      </c>
      <c r="R205" s="95" t="s">
        <v>304</v>
      </c>
      <c r="S205" s="95" t="s">
        <v>984</v>
      </c>
      <c r="T205" s="95" t="s">
        <v>1140</v>
      </c>
      <c r="U205" s="95" t="s">
        <v>1141</v>
      </c>
      <c r="V205" s="85" t="s">
        <v>1142</v>
      </c>
      <c r="W205" s="95" t="s">
        <v>1143</v>
      </c>
      <c r="X205" s="85" t="s">
        <v>1137</v>
      </c>
      <c r="Y205" s="117">
        <v>18221000</v>
      </c>
      <c r="Z205" s="95">
        <v>2019</v>
      </c>
      <c r="AA205" s="178">
        <v>44075</v>
      </c>
      <c r="AB205" s="218" t="s">
        <v>989</v>
      </c>
      <c r="AC205" s="95" t="s">
        <v>1144</v>
      </c>
      <c r="AD205" s="168"/>
      <c r="AE205" s="168">
        <v>0.95</v>
      </c>
      <c r="AF205" s="168">
        <v>0.48980000000000001</v>
      </c>
      <c r="AG205" s="95" t="s">
        <v>1035</v>
      </c>
      <c r="AH205" s="161"/>
      <c r="AI205" s="95"/>
      <c r="AJ205" s="161" t="s">
        <v>1145</v>
      </c>
      <c r="AK205" s="95">
        <v>20</v>
      </c>
      <c r="AL205" s="95">
        <v>2020</v>
      </c>
      <c r="AM205" s="95"/>
    </row>
    <row r="206" spans="1:39" ht="214.5" x14ac:dyDescent="0.25">
      <c r="A206" s="87"/>
      <c r="B206" s="161" t="s">
        <v>1146</v>
      </c>
      <c r="C206" s="95" t="s">
        <v>977</v>
      </c>
      <c r="D206" s="95" t="s">
        <v>978</v>
      </c>
      <c r="E206" s="187" t="s">
        <v>1172</v>
      </c>
      <c r="F206" s="95" t="s">
        <v>292</v>
      </c>
      <c r="G206" s="95" t="s">
        <v>163</v>
      </c>
      <c r="H206" s="138"/>
      <c r="I206" s="95" t="s">
        <v>956</v>
      </c>
      <c r="J206" s="95" t="s">
        <v>994</v>
      </c>
      <c r="K206" s="177" t="s">
        <v>4171</v>
      </c>
      <c r="L206" s="95" t="s">
        <v>994</v>
      </c>
      <c r="M206" s="177"/>
      <c r="N206" s="95" t="s">
        <v>994</v>
      </c>
      <c r="O206" s="161" t="s">
        <v>3719</v>
      </c>
      <c r="P206" s="95" t="s">
        <v>1173</v>
      </c>
      <c r="Q206" s="95" t="s">
        <v>1174</v>
      </c>
      <c r="R206" s="95" t="s">
        <v>304</v>
      </c>
      <c r="S206" s="95" t="s">
        <v>984</v>
      </c>
      <c r="T206" s="95" t="s">
        <v>985</v>
      </c>
      <c r="U206" s="95" t="s">
        <v>986</v>
      </c>
      <c r="V206" s="85" t="s">
        <v>987</v>
      </c>
      <c r="W206" s="89" t="s">
        <v>1175</v>
      </c>
      <c r="X206" s="187" t="s">
        <v>1172</v>
      </c>
      <c r="Y206" s="299"/>
      <c r="Z206" s="95">
        <v>2019</v>
      </c>
      <c r="AA206" s="95" t="s">
        <v>1176</v>
      </c>
      <c r="AB206" s="218" t="s">
        <v>989</v>
      </c>
      <c r="AC206" s="95" t="s">
        <v>1177</v>
      </c>
      <c r="AD206" s="168"/>
      <c r="AE206" s="168">
        <v>0.59309999999999996</v>
      </c>
      <c r="AF206" s="168">
        <v>5.6599999999999998E-2</v>
      </c>
      <c r="AG206" s="95" t="s">
        <v>4038</v>
      </c>
      <c r="AH206" s="161"/>
      <c r="AI206" s="95"/>
      <c r="AJ206" s="161" t="s">
        <v>1178</v>
      </c>
      <c r="AK206" s="95">
        <v>75</v>
      </c>
      <c r="AL206" s="95" t="s">
        <v>1151</v>
      </c>
      <c r="AM206" s="95"/>
    </row>
    <row r="207" spans="1:39" ht="363" x14ac:dyDescent="0.25">
      <c r="A207" s="95"/>
      <c r="B207" s="161" t="s">
        <v>1190</v>
      </c>
      <c r="C207" s="95" t="s">
        <v>1191</v>
      </c>
      <c r="D207" s="95" t="s">
        <v>978</v>
      </c>
      <c r="E207" s="85" t="s">
        <v>1192</v>
      </c>
      <c r="F207" s="95" t="s">
        <v>292</v>
      </c>
      <c r="G207" s="95" t="s">
        <v>1193</v>
      </c>
      <c r="H207" s="113"/>
      <c r="I207" s="95" t="s">
        <v>1194</v>
      </c>
      <c r="J207" s="95" t="s">
        <v>1195</v>
      </c>
      <c r="K207" s="95"/>
      <c r="L207" s="85" t="s">
        <v>1195</v>
      </c>
      <c r="M207" s="85"/>
      <c r="N207" s="85" t="s">
        <v>1195</v>
      </c>
      <c r="O207" s="161" t="s">
        <v>1196</v>
      </c>
      <c r="P207" s="95" t="s">
        <v>1189</v>
      </c>
      <c r="Q207" s="95" t="s">
        <v>1197</v>
      </c>
      <c r="R207" s="95" t="s">
        <v>304</v>
      </c>
      <c r="S207" s="95" t="s">
        <v>984</v>
      </c>
      <c r="T207" s="95" t="s">
        <v>1198</v>
      </c>
      <c r="U207" s="95" t="s">
        <v>1199</v>
      </c>
      <c r="V207" s="85" t="s">
        <v>987</v>
      </c>
      <c r="W207" s="85"/>
      <c r="X207" s="85" t="s">
        <v>1190</v>
      </c>
      <c r="Y207" s="299"/>
      <c r="Z207" s="95">
        <v>2019</v>
      </c>
      <c r="AA207" s="85">
        <v>43780</v>
      </c>
      <c r="AB207" s="218" t="s">
        <v>1200</v>
      </c>
      <c r="AC207" s="95" t="s">
        <v>1177</v>
      </c>
      <c r="AD207" s="168"/>
      <c r="AE207" s="168">
        <v>0.87290000000000001</v>
      </c>
      <c r="AF207" s="168">
        <v>0.60519999999999996</v>
      </c>
      <c r="AG207" s="95" t="s">
        <v>1201</v>
      </c>
      <c r="AH207" s="161"/>
      <c r="AI207" s="95"/>
      <c r="AJ207" s="85" t="s">
        <v>1202</v>
      </c>
      <c r="AK207" s="85">
        <v>300</v>
      </c>
      <c r="AL207" s="85" t="s">
        <v>1151</v>
      </c>
      <c r="AM207" s="85"/>
    </row>
    <row r="208" spans="1:39" ht="363" x14ac:dyDescent="0.25">
      <c r="A208" s="95"/>
      <c r="B208" s="161" t="s">
        <v>1190</v>
      </c>
      <c r="C208" s="95" t="s">
        <v>1191</v>
      </c>
      <c r="D208" s="95" t="s">
        <v>978</v>
      </c>
      <c r="E208" s="85" t="s">
        <v>1192</v>
      </c>
      <c r="F208" s="95" t="s">
        <v>292</v>
      </c>
      <c r="G208" s="95" t="s">
        <v>1193</v>
      </c>
      <c r="H208" s="113"/>
      <c r="I208" s="95" t="s">
        <v>1194</v>
      </c>
      <c r="J208" s="95" t="s">
        <v>1195</v>
      </c>
      <c r="K208" s="95"/>
      <c r="L208" s="85" t="s">
        <v>1195</v>
      </c>
      <c r="M208" s="85"/>
      <c r="N208" s="85" t="s">
        <v>1195</v>
      </c>
      <c r="O208" s="161" t="s">
        <v>1196</v>
      </c>
      <c r="P208" s="95" t="s">
        <v>1189</v>
      </c>
      <c r="Q208" s="95" t="s">
        <v>1197</v>
      </c>
      <c r="R208" s="95" t="s">
        <v>304</v>
      </c>
      <c r="S208" s="95" t="s">
        <v>984</v>
      </c>
      <c r="T208" s="95" t="s">
        <v>1198</v>
      </c>
      <c r="U208" s="95" t="s">
        <v>1199</v>
      </c>
      <c r="V208" s="85" t="s">
        <v>987</v>
      </c>
      <c r="W208" s="85"/>
      <c r="X208" s="85" t="s">
        <v>1190</v>
      </c>
      <c r="Y208" s="299"/>
      <c r="Z208" s="95">
        <v>2019</v>
      </c>
      <c r="AA208" s="85">
        <v>43780</v>
      </c>
      <c r="AB208" s="218" t="s">
        <v>1200</v>
      </c>
      <c r="AC208" s="95" t="s">
        <v>1177</v>
      </c>
      <c r="AD208" s="168"/>
      <c r="AE208" s="168">
        <v>0.13850000000000001</v>
      </c>
      <c r="AF208" s="168">
        <v>4.2299999999999997E-2</v>
      </c>
      <c r="AG208" s="95" t="s">
        <v>1215</v>
      </c>
      <c r="AH208" s="161"/>
      <c r="AI208" s="95"/>
      <c r="AJ208" s="85" t="s">
        <v>1202</v>
      </c>
      <c r="AK208" s="85">
        <v>300</v>
      </c>
      <c r="AL208" s="85" t="s">
        <v>1151</v>
      </c>
      <c r="AM208" s="85"/>
    </row>
    <row r="209" spans="1:39" ht="66" x14ac:dyDescent="0.25">
      <c r="A209" s="87" t="s">
        <v>1311</v>
      </c>
      <c r="B209" s="161" t="s">
        <v>1312</v>
      </c>
      <c r="C209" s="95" t="s">
        <v>748</v>
      </c>
      <c r="D209" s="95" t="s">
        <v>1228</v>
      </c>
      <c r="E209" s="85" t="s">
        <v>1313</v>
      </c>
      <c r="F209" s="87" t="s">
        <v>655</v>
      </c>
      <c r="G209" s="95" t="s">
        <v>163</v>
      </c>
      <c r="H209" s="105">
        <v>1799107837.48</v>
      </c>
      <c r="I209" s="95" t="s">
        <v>1314</v>
      </c>
      <c r="J209" s="95" t="s">
        <v>1315</v>
      </c>
      <c r="K209" s="87" t="s">
        <v>4139</v>
      </c>
      <c r="L209" s="95" t="s">
        <v>752</v>
      </c>
      <c r="M209" s="89"/>
      <c r="N209" s="95" t="s">
        <v>749</v>
      </c>
      <c r="O209" s="161" t="s">
        <v>1317</v>
      </c>
      <c r="P209" s="87" t="s">
        <v>758</v>
      </c>
      <c r="Q209" s="87" t="s">
        <v>1318</v>
      </c>
      <c r="R209" s="87" t="s">
        <v>3</v>
      </c>
      <c r="S209" s="87" t="s">
        <v>13</v>
      </c>
      <c r="T209" s="87" t="s">
        <v>101</v>
      </c>
      <c r="U209" s="95" t="s">
        <v>1319</v>
      </c>
      <c r="V209" s="85"/>
      <c r="W209" s="85" t="s">
        <v>1320</v>
      </c>
      <c r="X209" s="85" t="s">
        <v>1313</v>
      </c>
      <c r="Y209" s="305">
        <v>1799107837.48</v>
      </c>
      <c r="Z209" s="171">
        <v>43748</v>
      </c>
      <c r="AA209" s="86">
        <v>43860</v>
      </c>
      <c r="AB209" s="324" t="s">
        <v>1321</v>
      </c>
      <c r="AC209" s="95" t="s">
        <v>1322</v>
      </c>
      <c r="AD209" s="168">
        <v>1</v>
      </c>
      <c r="AE209" s="102">
        <v>0.9</v>
      </c>
      <c r="AF209" s="102">
        <v>0.8</v>
      </c>
      <c r="AG209" s="85" t="s">
        <v>4036</v>
      </c>
      <c r="AH209" s="161" t="s">
        <v>4037</v>
      </c>
      <c r="AI209" s="89"/>
      <c r="AJ209" s="85" t="s">
        <v>1323</v>
      </c>
      <c r="AK209" s="87">
        <v>50</v>
      </c>
      <c r="AL209" s="87">
        <v>2020</v>
      </c>
      <c r="AM209" s="85"/>
    </row>
    <row r="210" spans="1:39" ht="66" x14ac:dyDescent="0.25">
      <c r="A210" s="87" t="s">
        <v>837</v>
      </c>
      <c r="B210" s="161" t="s">
        <v>1387</v>
      </c>
      <c r="C210" s="95" t="s">
        <v>748</v>
      </c>
      <c r="D210" s="95" t="s">
        <v>1375</v>
      </c>
      <c r="E210" s="85" t="s">
        <v>1388</v>
      </c>
      <c r="F210" s="87" t="s">
        <v>655</v>
      </c>
      <c r="G210" s="95" t="s">
        <v>3899</v>
      </c>
      <c r="H210" s="105">
        <v>42646930</v>
      </c>
      <c r="I210" s="95" t="s">
        <v>1377</v>
      </c>
      <c r="J210" s="95" t="s">
        <v>811</v>
      </c>
      <c r="K210" s="87" t="s">
        <v>4140</v>
      </c>
      <c r="L210" s="95"/>
      <c r="M210" s="89"/>
      <c r="N210" s="95"/>
      <c r="O210" s="161" t="s">
        <v>1389</v>
      </c>
      <c r="P210" s="87" t="s">
        <v>758</v>
      </c>
      <c r="Q210" s="87" t="s">
        <v>1390</v>
      </c>
      <c r="R210" s="87" t="s">
        <v>5</v>
      </c>
      <c r="S210" s="87" t="s">
        <v>24</v>
      </c>
      <c r="T210" s="87" t="s">
        <v>1391</v>
      </c>
      <c r="U210" s="95" t="s">
        <v>1392</v>
      </c>
      <c r="V210" s="85"/>
      <c r="W210" s="85" t="s">
        <v>1393</v>
      </c>
      <c r="X210" s="85" t="s">
        <v>1394</v>
      </c>
      <c r="Y210" s="305">
        <v>42646930</v>
      </c>
      <c r="Z210" s="171">
        <v>43707</v>
      </c>
      <c r="AA210" s="86" t="s">
        <v>1395</v>
      </c>
      <c r="AB210" s="324" t="s">
        <v>1396</v>
      </c>
      <c r="AC210" s="95" t="s">
        <v>1397</v>
      </c>
      <c r="AD210" s="168">
        <v>0.63</v>
      </c>
      <c r="AE210" s="102">
        <v>0.5</v>
      </c>
      <c r="AF210" s="102"/>
      <c r="AG210" s="85" t="s">
        <v>1398</v>
      </c>
      <c r="AH210" s="161"/>
      <c r="AI210" s="89"/>
      <c r="AJ210" s="85"/>
      <c r="AK210" s="87">
        <v>30</v>
      </c>
      <c r="AL210" s="87">
        <v>2020</v>
      </c>
      <c r="AM210" s="85"/>
    </row>
    <row r="211" spans="1:39" ht="82.5" x14ac:dyDescent="0.25">
      <c r="A211" s="87" t="s">
        <v>837</v>
      </c>
      <c r="B211" s="161" t="s">
        <v>1387</v>
      </c>
      <c r="C211" s="95" t="s">
        <v>748</v>
      </c>
      <c r="D211" s="95" t="s">
        <v>1375</v>
      </c>
      <c r="E211" s="85" t="s">
        <v>1388</v>
      </c>
      <c r="F211" s="87" t="s">
        <v>655</v>
      </c>
      <c r="G211" s="95" t="s">
        <v>3899</v>
      </c>
      <c r="H211" s="105">
        <v>134994931.19999999</v>
      </c>
      <c r="I211" s="95" t="s">
        <v>1377</v>
      </c>
      <c r="J211" s="95" t="s">
        <v>811</v>
      </c>
      <c r="K211" s="87" t="s">
        <v>4140</v>
      </c>
      <c r="L211" s="95"/>
      <c r="M211" s="89"/>
      <c r="N211" s="95"/>
      <c r="O211" s="161" t="s">
        <v>1399</v>
      </c>
      <c r="P211" s="87" t="s">
        <v>758</v>
      </c>
      <c r="Q211" s="87" t="s">
        <v>1390</v>
      </c>
      <c r="R211" s="87" t="s">
        <v>5</v>
      </c>
      <c r="S211" s="87" t="s">
        <v>24</v>
      </c>
      <c r="T211" s="87" t="s">
        <v>1391</v>
      </c>
      <c r="U211" s="95" t="s">
        <v>1392</v>
      </c>
      <c r="V211" s="85"/>
      <c r="W211" s="85" t="s">
        <v>1400</v>
      </c>
      <c r="X211" s="85" t="s">
        <v>1401</v>
      </c>
      <c r="Y211" s="305">
        <v>134994931.19999999</v>
      </c>
      <c r="Z211" s="171">
        <v>43707</v>
      </c>
      <c r="AA211" s="86" t="s">
        <v>1395</v>
      </c>
      <c r="AB211" s="324" t="s">
        <v>1396</v>
      </c>
      <c r="AC211" s="95" t="s">
        <v>1402</v>
      </c>
      <c r="AD211" s="168">
        <v>0.63</v>
      </c>
      <c r="AE211" s="102">
        <v>0.15</v>
      </c>
      <c r="AF211" s="102"/>
      <c r="AG211" s="85" t="s">
        <v>1398</v>
      </c>
      <c r="AH211" s="161"/>
      <c r="AI211" s="89"/>
      <c r="AJ211" s="85"/>
      <c r="AK211" s="87">
        <v>60</v>
      </c>
      <c r="AL211" s="87">
        <v>2020</v>
      </c>
      <c r="AM211" s="85"/>
    </row>
    <row r="212" spans="1:39" ht="82.5" x14ac:dyDescent="0.25">
      <c r="A212" s="87" t="s">
        <v>837</v>
      </c>
      <c r="B212" s="161" t="s">
        <v>4025</v>
      </c>
      <c r="C212" s="438" t="s">
        <v>748</v>
      </c>
      <c r="D212" s="438" t="s">
        <v>1375</v>
      </c>
      <c r="E212" s="439" t="s">
        <v>4026</v>
      </c>
      <c r="F212" s="348" t="s">
        <v>3900</v>
      </c>
      <c r="G212" s="95" t="s">
        <v>3899</v>
      </c>
      <c r="H212" s="440">
        <v>348350000</v>
      </c>
      <c r="I212" s="95" t="s">
        <v>1377</v>
      </c>
      <c r="J212" s="95" t="s">
        <v>811</v>
      </c>
      <c r="K212" s="87" t="s">
        <v>4141</v>
      </c>
      <c r="L212" s="95"/>
      <c r="M212" s="95"/>
      <c r="N212" s="95"/>
      <c r="O212" s="161" t="s">
        <v>4027</v>
      </c>
      <c r="P212" s="350" t="s">
        <v>4028</v>
      </c>
      <c r="Q212" s="350" t="s">
        <v>4029</v>
      </c>
      <c r="R212" s="87" t="s">
        <v>5</v>
      </c>
      <c r="S212" s="87" t="s">
        <v>24</v>
      </c>
      <c r="T212" s="350" t="s">
        <v>86</v>
      </c>
      <c r="U212" s="438" t="s">
        <v>4030</v>
      </c>
      <c r="V212" s="438"/>
      <c r="W212" s="439" t="s">
        <v>4031</v>
      </c>
      <c r="X212" s="349" t="s">
        <v>4032</v>
      </c>
      <c r="Y212" s="440">
        <v>348350000</v>
      </c>
      <c r="Z212" s="441">
        <v>44068</v>
      </c>
      <c r="AA212" s="442">
        <v>44109</v>
      </c>
      <c r="AB212" s="350" t="s">
        <v>1464</v>
      </c>
      <c r="AC212" s="348" t="s">
        <v>4033</v>
      </c>
      <c r="AD212" s="356">
        <v>0.57999999999999996</v>
      </c>
      <c r="AE212" s="443">
        <v>0.9</v>
      </c>
      <c r="AF212" s="443">
        <v>0.76</v>
      </c>
      <c r="AG212" s="349" t="s">
        <v>4034</v>
      </c>
      <c r="AH212" s="95" t="s">
        <v>1536</v>
      </c>
      <c r="AI212" s="95"/>
      <c r="AJ212" s="95"/>
      <c r="AK212" s="161"/>
      <c r="AL212" s="81"/>
      <c r="AM212" s="83"/>
    </row>
    <row r="213" spans="1:39" ht="82.5" x14ac:dyDescent="0.25">
      <c r="A213" s="346">
        <v>450</v>
      </c>
      <c r="B213" s="347" t="s">
        <v>1467</v>
      </c>
      <c r="C213" s="347" t="s">
        <v>977</v>
      </c>
      <c r="D213" s="348" t="s">
        <v>1468</v>
      </c>
      <c r="E213" s="349" t="s">
        <v>1474</v>
      </c>
      <c r="F213" s="350" t="s">
        <v>292</v>
      </c>
      <c r="G213" s="95" t="s">
        <v>163</v>
      </c>
      <c r="H213" s="357"/>
      <c r="I213" s="349" t="s">
        <v>1470</v>
      </c>
      <c r="J213" s="358"/>
      <c r="K213" s="353"/>
      <c r="L213" s="348"/>
      <c r="M213" s="346"/>
      <c r="N213" s="348"/>
      <c r="O213" s="346" t="s">
        <v>1475</v>
      </c>
      <c r="P213" s="350" t="s">
        <v>1476</v>
      </c>
      <c r="Q213" s="350"/>
      <c r="R213" s="347" t="s">
        <v>304</v>
      </c>
      <c r="S213" s="349" t="s">
        <v>28</v>
      </c>
      <c r="T213" s="346" t="s">
        <v>67</v>
      </c>
      <c r="U213" s="346"/>
      <c r="V213" s="349"/>
      <c r="W213" s="349"/>
      <c r="X213" s="349" t="s">
        <v>1474</v>
      </c>
      <c r="Y213" s="354"/>
      <c r="Z213" s="346">
        <v>43956</v>
      </c>
      <c r="AA213" s="355"/>
      <c r="AB213" s="350"/>
      <c r="AC213" s="439" t="s">
        <v>4040</v>
      </c>
      <c r="AD213" s="356">
        <v>5.6000000000000001E-2</v>
      </c>
      <c r="AE213" s="443">
        <v>0.1</v>
      </c>
      <c r="AF213" s="356"/>
      <c r="AG213" s="349" t="s">
        <v>4044</v>
      </c>
      <c r="AH213" s="452" t="s">
        <v>4045</v>
      </c>
      <c r="AI213" s="346"/>
      <c r="AJ213" s="349"/>
      <c r="AK213" s="350"/>
      <c r="AL213" s="350"/>
      <c r="AM213" s="349"/>
    </row>
    <row r="214" spans="1:39" ht="99" x14ac:dyDescent="0.25">
      <c r="A214" s="346">
        <v>450</v>
      </c>
      <c r="B214" s="347" t="s">
        <v>1467</v>
      </c>
      <c r="C214" s="347" t="s">
        <v>977</v>
      </c>
      <c r="D214" s="348" t="s">
        <v>1468</v>
      </c>
      <c r="E214" s="349" t="s">
        <v>1481</v>
      </c>
      <c r="F214" s="350" t="s">
        <v>292</v>
      </c>
      <c r="G214" s="95" t="s">
        <v>163</v>
      </c>
      <c r="H214" s="357">
        <v>85000000</v>
      </c>
      <c r="I214" s="349" t="s">
        <v>1478</v>
      </c>
      <c r="J214" s="358"/>
      <c r="K214" s="353"/>
      <c r="L214" s="348"/>
      <c r="M214" s="346"/>
      <c r="N214" s="348"/>
      <c r="O214" s="346" t="s">
        <v>1482</v>
      </c>
      <c r="P214" s="350" t="s">
        <v>1483</v>
      </c>
      <c r="Q214" s="350"/>
      <c r="R214" s="347" t="s">
        <v>306</v>
      </c>
      <c r="S214" s="349" t="s">
        <v>1484</v>
      </c>
      <c r="T214" s="346" t="s">
        <v>5</v>
      </c>
      <c r="U214" s="346"/>
      <c r="V214" s="349"/>
      <c r="W214" s="349"/>
      <c r="X214" s="349" t="s">
        <v>1481</v>
      </c>
      <c r="Y214" s="354"/>
      <c r="Z214" s="346">
        <v>43956</v>
      </c>
      <c r="AA214" s="355"/>
      <c r="AB214" s="350"/>
      <c r="AC214" s="439" t="s">
        <v>4041</v>
      </c>
      <c r="AD214" s="356">
        <v>0.22220000000000001</v>
      </c>
      <c r="AE214" s="443">
        <v>0.15</v>
      </c>
      <c r="AF214" s="356"/>
      <c r="AG214" s="349" t="s">
        <v>4048</v>
      </c>
      <c r="AH214" s="452" t="s">
        <v>4049</v>
      </c>
      <c r="AI214" s="346"/>
      <c r="AJ214" s="349"/>
      <c r="AK214" s="350"/>
      <c r="AL214" s="350"/>
      <c r="AM214" s="349"/>
    </row>
    <row r="215" spans="1:39" ht="115.5" x14ac:dyDescent="0.25">
      <c r="A215" s="87">
        <v>450</v>
      </c>
      <c r="B215" s="161" t="s">
        <v>1467</v>
      </c>
      <c r="C215" s="95" t="s">
        <v>977</v>
      </c>
      <c r="D215" s="95" t="s">
        <v>1468</v>
      </c>
      <c r="E215" s="85" t="s">
        <v>1493</v>
      </c>
      <c r="F215" s="87" t="s">
        <v>292</v>
      </c>
      <c r="G215" s="95" t="s">
        <v>163</v>
      </c>
      <c r="H215" s="105" t="s">
        <v>1494</v>
      </c>
      <c r="I215" s="95" t="s">
        <v>1478</v>
      </c>
      <c r="J215" s="95"/>
      <c r="K215" s="87"/>
      <c r="L215" s="95"/>
      <c r="M215" s="89"/>
      <c r="N215" s="95"/>
      <c r="O215" s="161" t="s">
        <v>1495</v>
      </c>
      <c r="P215" s="87" t="s">
        <v>1496</v>
      </c>
      <c r="Q215" s="87"/>
      <c r="R215" s="87" t="s">
        <v>306</v>
      </c>
      <c r="S215" s="87" t="s">
        <v>1497</v>
      </c>
      <c r="T215" s="87" t="s">
        <v>97</v>
      </c>
      <c r="U215" s="95"/>
      <c r="V215" s="85"/>
      <c r="W215" s="85" t="s">
        <v>3817</v>
      </c>
      <c r="X215" s="85" t="s">
        <v>1493</v>
      </c>
      <c r="Y215" s="305">
        <v>155653256</v>
      </c>
      <c r="Z215" s="171">
        <v>44095</v>
      </c>
      <c r="AA215" s="86">
        <v>44095</v>
      </c>
      <c r="AB215" s="324" t="s">
        <v>3818</v>
      </c>
      <c r="AC215" s="161" t="s">
        <v>1498</v>
      </c>
      <c r="AD215" s="168">
        <v>0.54</v>
      </c>
      <c r="AE215" s="102">
        <v>0.46600000000000003</v>
      </c>
      <c r="AF215" s="102">
        <v>0</v>
      </c>
      <c r="AG215" s="85" t="s">
        <v>4051</v>
      </c>
      <c r="AH215" s="161" t="s">
        <v>4060</v>
      </c>
      <c r="AI215" s="89"/>
      <c r="AJ215" s="85"/>
      <c r="AK215" s="87"/>
      <c r="AL215" s="87"/>
      <c r="AM215" s="85"/>
    </row>
    <row r="216" spans="1:39" ht="66" x14ac:dyDescent="0.25">
      <c r="A216" s="346">
        <v>450</v>
      </c>
      <c r="B216" s="347" t="s">
        <v>1467</v>
      </c>
      <c r="C216" s="347" t="s">
        <v>977</v>
      </c>
      <c r="D216" s="348" t="s">
        <v>1468</v>
      </c>
      <c r="E216" s="349" t="s">
        <v>1508</v>
      </c>
      <c r="F216" s="350" t="s">
        <v>292</v>
      </c>
      <c r="G216" s="95" t="s">
        <v>163</v>
      </c>
      <c r="H216" s="357"/>
      <c r="I216" s="349" t="s">
        <v>1470</v>
      </c>
      <c r="J216" s="358"/>
      <c r="K216" s="353"/>
      <c r="L216" s="348"/>
      <c r="M216" s="346"/>
      <c r="N216" s="348"/>
      <c r="O216" s="346" t="s">
        <v>1509</v>
      </c>
      <c r="P216" s="350" t="s">
        <v>1510</v>
      </c>
      <c r="Q216" s="350" t="s">
        <v>1511</v>
      </c>
      <c r="R216" s="347" t="s">
        <v>302</v>
      </c>
      <c r="S216" s="349" t="s">
        <v>14</v>
      </c>
      <c r="T216" s="346" t="s">
        <v>1512</v>
      </c>
      <c r="U216" s="346"/>
      <c r="V216" s="349"/>
      <c r="W216" s="349"/>
      <c r="X216" s="349" t="s">
        <v>1508</v>
      </c>
      <c r="Y216" s="354">
        <v>145726861</v>
      </c>
      <c r="Z216" s="346">
        <v>43950</v>
      </c>
      <c r="AA216" s="355"/>
      <c r="AB216" s="350" t="s">
        <v>1513</v>
      </c>
      <c r="AC216" s="439" t="s">
        <v>1514</v>
      </c>
      <c r="AD216" s="356">
        <v>0.1583</v>
      </c>
      <c r="AE216" s="443">
        <v>0.12</v>
      </c>
      <c r="AF216" s="356"/>
      <c r="AG216" s="349" t="s">
        <v>4054</v>
      </c>
      <c r="AH216" s="452" t="s">
        <v>4055</v>
      </c>
      <c r="AI216" s="346"/>
      <c r="AJ216" s="349"/>
      <c r="AK216" s="350"/>
      <c r="AL216" s="350"/>
      <c r="AM216" s="349"/>
    </row>
    <row r="217" spans="1:39" ht="82.5" x14ac:dyDescent="0.25">
      <c r="A217" s="87">
        <v>450</v>
      </c>
      <c r="B217" s="161" t="s">
        <v>1467</v>
      </c>
      <c r="C217" s="95" t="s">
        <v>977</v>
      </c>
      <c r="D217" s="95" t="s">
        <v>1468</v>
      </c>
      <c r="E217" s="85" t="s">
        <v>1521</v>
      </c>
      <c r="F217" s="87" t="s">
        <v>292</v>
      </c>
      <c r="G217" s="95" t="s">
        <v>163</v>
      </c>
      <c r="H217" s="105">
        <v>190000000</v>
      </c>
      <c r="I217" s="95" t="s">
        <v>1470</v>
      </c>
      <c r="J217" s="95"/>
      <c r="K217" s="87"/>
      <c r="L217" s="95"/>
      <c r="M217" s="89"/>
      <c r="N217" s="95"/>
      <c r="O217" s="161" t="s">
        <v>1522</v>
      </c>
      <c r="P217" s="87" t="s">
        <v>1523</v>
      </c>
      <c r="Q217" s="87"/>
      <c r="R217" s="87" t="s">
        <v>302</v>
      </c>
      <c r="S217" s="87" t="s">
        <v>13</v>
      </c>
      <c r="T217" s="87" t="s">
        <v>1524</v>
      </c>
      <c r="U217" s="95"/>
      <c r="V217" s="85"/>
      <c r="W217" s="85"/>
      <c r="X217" s="85" t="s">
        <v>1521</v>
      </c>
      <c r="Y217" s="305">
        <v>140793238.69</v>
      </c>
      <c r="Z217" s="171">
        <v>43945</v>
      </c>
      <c r="AA217" s="86">
        <v>44095</v>
      </c>
      <c r="AB217" s="324" t="s">
        <v>989</v>
      </c>
      <c r="AC217" s="161" t="s">
        <v>1525</v>
      </c>
      <c r="AD217" s="168">
        <v>0.63300000000000001</v>
      </c>
      <c r="AE217" s="102">
        <v>0.48</v>
      </c>
      <c r="AF217" s="102"/>
      <c r="AG217" s="85" t="s">
        <v>4056</v>
      </c>
      <c r="AH217" s="161" t="s">
        <v>4061</v>
      </c>
      <c r="AI217" s="89"/>
      <c r="AJ217" s="85"/>
      <c r="AK217" s="87"/>
      <c r="AL217" s="87"/>
      <c r="AM217" s="85"/>
    </row>
    <row r="218" spans="1:39" ht="198" x14ac:dyDescent="0.25">
      <c r="A218" s="87">
        <v>450</v>
      </c>
      <c r="B218" s="161" t="s">
        <v>1467</v>
      </c>
      <c r="C218" s="95" t="s">
        <v>977</v>
      </c>
      <c r="D218" s="95" t="s">
        <v>1468</v>
      </c>
      <c r="E218" s="85" t="s">
        <v>1526</v>
      </c>
      <c r="F218" s="87" t="s">
        <v>292</v>
      </c>
      <c r="G218" s="95" t="s">
        <v>163</v>
      </c>
      <c r="H218" s="105">
        <v>200000000</v>
      </c>
      <c r="I218" s="95" t="s">
        <v>1470</v>
      </c>
      <c r="J218" s="95"/>
      <c r="K218" s="87"/>
      <c r="L218" s="95"/>
      <c r="M218" s="89"/>
      <c r="N218" s="95"/>
      <c r="O218" s="161" t="s">
        <v>1527</v>
      </c>
      <c r="P218" s="87" t="s">
        <v>1528</v>
      </c>
      <c r="Q218" s="87"/>
      <c r="R218" s="87" t="s">
        <v>303</v>
      </c>
      <c r="S218" s="87" t="s">
        <v>12</v>
      </c>
      <c r="T218" s="87" t="s">
        <v>74</v>
      </c>
      <c r="U218" s="95"/>
      <c r="V218" s="85"/>
      <c r="W218" s="85"/>
      <c r="X218" s="85" t="s">
        <v>1526</v>
      </c>
      <c r="Y218" s="305">
        <v>174914600</v>
      </c>
      <c r="Z218" s="171">
        <v>43894</v>
      </c>
      <c r="AA218" s="86">
        <v>44088</v>
      </c>
      <c r="AB218" s="324" t="s">
        <v>989</v>
      </c>
      <c r="AC218" s="161" t="s">
        <v>1529</v>
      </c>
      <c r="AD218" s="168">
        <v>0.71</v>
      </c>
      <c r="AE218" s="102">
        <v>0.42</v>
      </c>
      <c r="AF218" s="102"/>
      <c r="AG218" s="85" t="s">
        <v>4057</v>
      </c>
      <c r="AH218" s="161" t="s">
        <v>4059</v>
      </c>
      <c r="AI218" s="89"/>
      <c r="AJ218" s="85"/>
      <c r="AK218" s="87"/>
      <c r="AL218" s="87"/>
      <c r="AM218" s="85"/>
    </row>
    <row r="219" spans="1:39" ht="181.5" x14ac:dyDescent="0.25">
      <c r="A219" s="95"/>
      <c r="B219" s="161"/>
      <c r="C219" s="95" t="s">
        <v>977</v>
      </c>
      <c r="D219" s="95" t="s">
        <v>3962</v>
      </c>
      <c r="E219" s="85" t="s">
        <v>3963</v>
      </c>
      <c r="F219" s="95" t="s">
        <v>3900</v>
      </c>
      <c r="G219" s="95" t="s">
        <v>3899</v>
      </c>
      <c r="H219" s="110">
        <v>99441160</v>
      </c>
      <c r="I219" s="95" t="s">
        <v>3964</v>
      </c>
      <c r="J219" s="95" t="s">
        <v>1536</v>
      </c>
      <c r="K219" s="95" t="s">
        <v>4142</v>
      </c>
      <c r="L219" s="161" t="s">
        <v>1538</v>
      </c>
      <c r="M219" s="95"/>
      <c r="N219" s="95" t="s">
        <v>1539</v>
      </c>
      <c r="O219" s="161" t="s">
        <v>3965</v>
      </c>
      <c r="P219" s="95" t="s">
        <v>3966</v>
      </c>
      <c r="Q219" s="95" t="s">
        <v>3967</v>
      </c>
      <c r="R219" s="195" t="s">
        <v>4</v>
      </c>
      <c r="S219" s="95" t="s">
        <v>19</v>
      </c>
      <c r="T219" s="95" t="s">
        <v>3968</v>
      </c>
      <c r="U219" s="85" t="s">
        <v>126</v>
      </c>
      <c r="V219" s="85" t="s">
        <v>1543</v>
      </c>
      <c r="W219" s="196" t="s">
        <v>3969</v>
      </c>
      <c r="X219" s="196" t="s">
        <v>3963</v>
      </c>
      <c r="Y219" s="313">
        <v>99441160</v>
      </c>
      <c r="Z219" s="171">
        <v>44071</v>
      </c>
      <c r="AA219" s="171">
        <v>44134</v>
      </c>
      <c r="AB219" s="324" t="s">
        <v>1464</v>
      </c>
      <c r="AC219" s="196" t="s">
        <v>3970</v>
      </c>
      <c r="AD219" s="168"/>
      <c r="AE219" s="168">
        <v>0.15</v>
      </c>
      <c r="AF219" s="168">
        <v>0</v>
      </c>
      <c r="AG219" s="95" t="s">
        <v>3971</v>
      </c>
      <c r="AH219" s="161"/>
      <c r="AI219" s="89"/>
      <c r="AJ219" s="161" t="s">
        <v>1567</v>
      </c>
      <c r="AK219" s="95">
        <v>20</v>
      </c>
      <c r="AL219" s="95">
        <v>2020</v>
      </c>
      <c r="AM219" s="85"/>
    </row>
    <row r="220" spans="1:39" ht="181.5" x14ac:dyDescent="0.25">
      <c r="A220" s="95"/>
      <c r="B220" s="161"/>
      <c r="C220" s="95" t="s">
        <v>977</v>
      </c>
      <c r="D220" s="95" t="s">
        <v>3962</v>
      </c>
      <c r="E220" s="85" t="s">
        <v>1560</v>
      </c>
      <c r="F220" s="95" t="s">
        <v>3900</v>
      </c>
      <c r="G220" s="95" t="s">
        <v>3899</v>
      </c>
      <c r="H220" s="110" t="s">
        <v>3972</v>
      </c>
      <c r="I220" s="95" t="s">
        <v>3964</v>
      </c>
      <c r="J220" s="95" t="s">
        <v>1536</v>
      </c>
      <c r="K220" s="95" t="s">
        <v>4143</v>
      </c>
      <c r="L220" s="161" t="s">
        <v>1538</v>
      </c>
      <c r="M220" s="95"/>
      <c r="N220" s="95" t="s">
        <v>1539</v>
      </c>
      <c r="O220" s="161" t="s">
        <v>3965</v>
      </c>
      <c r="P220" s="95" t="s">
        <v>3973</v>
      </c>
      <c r="Q220" s="95" t="s">
        <v>3974</v>
      </c>
      <c r="R220" s="195" t="s">
        <v>4</v>
      </c>
      <c r="S220" s="95" t="s">
        <v>19</v>
      </c>
      <c r="T220" s="95" t="s">
        <v>126</v>
      </c>
      <c r="U220" s="85" t="s">
        <v>126</v>
      </c>
      <c r="V220" s="85" t="s">
        <v>1543</v>
      </c>
      <c r="W220" s="196" t="s">
        <v>3975</v>
      </c>
      <c r="X220" s="196" t="s">
        <v>1560</v>
      </c>
      <c r="Y220" s="313" t="s">
        <v>3972</v>
      </c>
      <c r="Z220" s="171">
        <v>44071</v>
      </c>
      <c r="AA220" s="171">
        <v>44134</v>
      </c>
      <c r="AB220" s="324" t="s">
        <v>1464</v>
      </c>
      <c r="AC220" s="196" t="s">
        <v>3976</v>
      </c>
      <c r="AD220" s="168"/>
      <c r="AE220" s="168">
        <v>0.15</v>
      </c>
      <c r="AF220" s="168">
        <v>0</v>
      </c>
      <c r="AG220" s="95" t="s">
        <v>3971</v>
      </c>
      <c r="AH220" s="161"/>
      <c r="AI220" s="89"/>
      <c r="AJ220" s="161" t="s">
        <v>1567</v>
      </c>
      <c r="AK220" s="95">
        <v>20</v>
      </c>
      <c r="AL220" s="95">
        <v>2020</v>
      </c>
      <c r="AM220" s="85"/>
    </row>
    <row r="221" spans="1:39" ht="99" x14ac:dyDescent="0.25">
      <c r="A221" s="95"/>
      <c r="B221" s="161"/>
      <c r="C221" s="95" t="s">
        <v>977</v>
      </c>
      <c r="D221" s="95" t="s">
        <v>3962</v>
      </c>
      <c r="E221" s="85" t="s">
        <v>3977</v>
      </c>
      <c r="F221" s="95" t="s">
        <v>3900</v>
      </c>
      <c r="G221" s="95" t="s">
        <v>3899</v>
      </c>
      <c r="H221" s="110">
        <v>159405409.80000001</v>
      </c>
      <c r="I221" s="95" t="s">
        <v>3964</v>
      </c>
      <c r="J221" s="95" t="s">
        <v>3978</v>
      </c>
      <c r="K221" s="95" t="s">
        <v>3868</v>
      </c>
      <c r="L221" s="161" t="s">
        <v>3979</v>
      </c>
      <c r="M221" s="95"/>
      <c r="N221" s="95" t="s">
        <v>3978</v>
      </c>
      <c r="O221" s="161" t="s">
        <v>3980</v>
      </c>
      <c r="P221" s="95" t="s">
        <v>3981</v>
      </c>
      <c r="Q221" s="95" t="s">
        <v>3981</v>
      </c>
      <c r="R221" s="195" t="s">
        <v>4</v>
      </c>
      <c r="S221" s="95" t="s">
        <v>19</v>
      </c>
      <c r="T221" s="95" t="s">
        <v>123</v>
      </c>
      <c r="U221" s="85" t="s">
        <v>123</v>
      </c>
      <c r="V221" s="85" t="s">
        <v>3982</v>
      </c>
      <c r="W221" s="196" t="s">
        <v>3983</v>
      </c>
      <c r="X221" s="196" t="s">
        <v>3977</v>
      </c>
      <c r="Y221" s="313">
        <v>159405409.80000001</v>
      </c>
      <c r="Z221" s="171">
        <v>44090</v>
      </c>
      <c r="AA221" s="171">
        <v>44148</v>
      </c>
      <c r="AB221" s="324" t="s">
        <v>1546</v>
      </c>
      <c r="AC221" s="196" t="s">
        <v>2413</v>
      </c>
      <c r="AD221" s="168"/>
      <c r="AE221" s="168" t="s">
        <v>3984</v>
      </c>
      <c r="AF221" s="168">
        <v>0</v>
      </c>
      <c r="AG221" s="95" t="s">
        <v>3971</v>
      </c>
      <c r="AH221" s="161"/>
      <c r="AI221" s="89"/>
      <c r="AJ221" s="161" t="s">
        <v>3985</v>
      </c>
      <c r="AK221" s="95">
        <v>20</v>
      </c>
      <c r="AL221" s="95">
        <v>2020</v>
      </c>
      <c r="AM221" s="85"/>
    </row>
    <row r="222" spans="1:39" ht="99" x14ac:dyDescent="0.25">
      <c r="A222" s="95"/>
      <c r="B222" s="161"/>
      <c r="C222" s="95" t="s">
        <v>977</v>
      </c>
      <c r="D222" s="95" t="s">
        <v>3962</v>
      </c>
      <c r="E222" s="85" t="s">
        <v>3986</v>
      </c>
      <c r="F222" s="95" t="s">
        <v>3900</v>
      </c>
      <c r="G222" s="95" t="s">
        <v>3899</v>
      </c>
      <c r="H222" s="110">
        <v>134091980.8</v>
      </c>
      <c r="I222" s="95" t="s">
        <v>3964</v>
      </c>
      <c r="J222" s="95" t="s">
        <v>3978</v>
      </c>
      <c r="K222" s="95" t="s">
        <v>3868</v>
      </c>
      <c r="L222" s="161" t="s">
        <v>3979</v>
      </c>
      <c r="M222" s="95"/>
      <c r="N222" s="95" t="s">
        <v>3978</v>
      </c>
      <c r="O222" s="161" t="s">
        <v>3987</v>
      </c>
      <c r="P222" s="95" t="s">
        <v>3988</v>
      </c>
      <c r="Q222" s="95" t="s">
        <v>3988</v>
      </c>
      <c r="R222" s="195" t="s">
        <v>4</v>
      </c>
      <c r="S222" s="95" t="s">
        <v>19</v>
      </c>
      <c r="T222" s="95" t="s">
        <v>123</v>
      </c>
      <c r="U222" s="85" t="s">
        <v>3989</v>
      </c>
      <c r="V222" s="85" t="s">
        <v>3990</v>
      </c>
      <c r="W222" s="196" t="s">
        <v>3991</v>
      </c>
      <c r="X222" s="196" t="s">
        <v>3986</v>
      </c>
      <c r="Y222" s="313">
        <v>134091980.8</v>
      </c>
      <c r="Z222" s="171">
        <v>44090</v>
      </c>
      <c r="AA222" s="171">
        <v>44148</v>
      </c>
      <c r="AB222" s="324" t="s">
        <v>1546</v>
      </c>
      <c r="AC222" s="196" t="s">
        <v>1587</v>
      </c>
      <c r="AD222" s="168"/>
      <c r="AE222" s="168" t="s">
        <v>3984</v>
      </c>
      <c r="AF222" s="168">
        <v>0</v>
      </c>
      <c r="AG222" s="95" t="s">
        <v>3971</v>
      </c>
      <c r="AH222" s="161"/>
      <c r="AI222" s="89"/>
      <c r="AJ222" s="161" t="s">
        <v>3985</v>
      </c>
      <c r="AK222" s="95">
        <v>20</v>
      </c>
      <c r="AL222" s="95">
        <v>2020</v>
      </c>
      <c r="AM222" s="85"/>
    </row>
    <row r="223" spans="1:39" ht="99" x14ac:dyDescent="0.25">
      <c r="A223" s="95"/>
      <c r="B223" s="161"/>
      <c r="C223" s="95" t="s">
        <v>977</v>
      </c>
      <c r="D223" s="95" t="s">
        <v>3962</v>
      </c>
      <c r="E223" s="85" t="s">
        <v>3992</v>
      </c>
      <c r="F223" s="95" t="s">
        <v>3900</v>
      </c>
      <c r="G223" s="95" t="s">
        <v>3899</v>
      </c>
      <c r="H223" s="110">
        <v>73653753.709999993</v>
      </c>
      <c r="I223" s="95" t="s">
        <v>3964</v>
      </c>
      <c r="J223" s="95" t="s">
        <v>3978</v>
      </c>
      <c r="K223" s="95" t="s">
        <v>3868</v>
      </c>
      <c r="L223" s="161" t="s">
        <v>3979</v>
      </c>
      <c r="M223" s="95"/>
      <c r="N223" s="95" t="s">
        <v>3978</v>
      </c>
      <c r="O223" s="161" t="s">
        <v>3993</v>
      </c>
      <c r="P223" s="95" t="s">
        <v>3994</v>
      </c>
      <c r="Q223" s="95" t="s">
        <v>3994</v>
      </c>
      <c r="R223" s="195" t="s">
        <v>4</v>
      </c>
      <c r="S223" s="95" t="s">
        <v>19</v>
      </c>
      <c r="T223" s="95" t="s">
        <v>123</v>
      </c>
      <c r="U223" s="85" t="s">
        <v>123</v>
      </c>
      <c r="V223" s="85" t="s">
        <v>3990</v>
      </c>
      <c r="W223" s="196" t="s">
        <v>3995</v>
      </c>
      <c r="X223" s="196" t="s">
        <v>3992</v>
      </c>
      <c r="Y223" s="313">
        <v>73653753.709999993</v>
      </c>
      <c r="Z223" s="171">
        <v>44090</v>
      </c>
      <c r="AA223" s="171">
        <v>44148</v>
      </c>
      <c r="AB223" s="324" t="s">
        <v>1546</v>
      </c>
      <c r="AC223" s="196" t="s">
        <v>3996</v>
      </c>
      <c r="AD223" s="168"/>
      <c r="AE223" s="168" t="s">
        <v>3984</v>
      </c>
      <c r="AF223" s="168">
        <v>0</v>
      </c>
      <c r="AG223" s="95" t="s">
        <v>3971</v>
      </c>
      <c r="AH223" s="161"/>
      <c r="AI223" s="89"/>
      <c r="AJ223" s="161" t="s">
        <v>3985</v>
      </c>
      <c r="AK223" s="95">
        <v>20</v>
      </c>
      <c r="AL223" s="95">
        <v>2020</v>
      </c>
      <c r="AM223" s="85"/>
    </row>
    <row r="224" spans="1:39" ht="99" x14ac:dyDescent="0.25">
      <c r="A224" s="95"/>
      <c r="B224" s="161"/>
      <c r="C224" s="95" t="s">
        <v>977</v>
      </c>
      <c r="D224" s="95" t="s">
        <v>3962</v>
      </c>
      <c r="E224" s="85" t="s">
        <v>3997</v>
      </c>
      <c r="F224" s="95" t="s">
        <v>3900</v>
      </c>
      <c r="G224" s="95" t="s">
        <v>3899</v>
      </c>
      <c r="H224" s="110">
        <v>106909948.95999999</v>
      </c>
      <c r="I224" s="95" t="s">
        <v>3964</v>
      </c>
      <c r="J224" s="95" t="s">
        <v>3978</v>
      </c>
      <c r="K224" s="95" t="s">
        <v>3868</v>
      </c>
      <c r="L224" s="161" t="s">
        <v>3979</v>
      </c>
      <c r="M224" s="95"/>
      <c r="N224" s="95" t="s">
        <v>3978</v>
      </c>
      <c r="O224" s="161" t="s">
        <v>3998</v>
      </c>
      <c r="P224" s="95" t="s">
        <v>3999</v>
      </c>
      <c r="Q224" s="95" t="s">
        <v>3999</v>
      </c>
      <c r="R224" s="195" t="s">
        <v>4</v>
      </c>
      <c r="S224" s="95" t="s">
        <v>19</v>
      </c>
      <c r="T224" s="95" t="s">
        <v>123</v>
      </c>
      <c r="U224" s="85" t="s">
        <v>123</v>
      </c>
      <c r="V224" s="85" t="s">
        <v>3990</v>
      </c>
      <c r="W224" s="196" t="s">
        <v>4000</v>
      </c>
      <c r="X224" s="196" t="s">
        <v>3997</v>
      </c>
      <c r="Y224" s="313">
        <v>106909948.95999999</v>
      </c>
      <c r="Z224" s="171">
        <v>44090</v>
      </c>
      <c r="AA224" s="171">
        <v>44148</v>
      </c>
      <c r="AB224" s="324" t="s">
        <v>1546</v>
      </c>
      <c r="AC224" s="196" t="s">
        <v>4001</v>
      </c>
      <c r="AD224" s="168"/>
      <c r="AE224" s="168" t="s">
        <v>3984</v>
      </c>
      <c r="AF224" s="168">
        <v>0</v>
      </c>
      <c r="AG224" s="95" t="s">
        <v>3971</v>
      </c>
      <c r="AH224" s="161"/>
      <c r="AI224" s="89"/>
      <c r="AJ224" s="161" t="s">
        <v>3985</v>
      </c>
      <c r="AK224" s="95">
        <v>20</v>
      </c>
      <c r="AL224" s="95">
        <v>2020</v>
      </c>
      <c r="AM224" s="85"/>
    </row>
    <row r="225" spans="1:39" ht="132" x14ac:dyDescent="0.25">
      <c r="A225" s="87" t="s">
        <v>3373</v>
      </c>
      <c r="B225" s="161" t="s">
        <v>1590</v>
      </c>
      <c r="C225" s="95" t="s">
        <v>977</v>
      </c>
      <c r="D225" s="95" t="s">
        <v>956</v>
      </c>
      <c r="E225" s="95" t="s">
        <v>1591</v>
      </c>
      <c r="F225" s="95" t="s">
        <v>655</v>
      </c>
      <c r="G225" s="95" t="s">
        <v>163</v>
      </c>
      <c r="H225" s="113">
        <v>1186234560</v>
      </c>
      <c r="I225" s="95" t="s">
        <v>1592</v>
      </c>
      <c r="J225" s="95" t="s">
        <v>1195</v>
      </c>
      <c r="K225" s="95" t="s">
        <v>3674</v>
      </c>
      <c r="L225" s="161" t="s">
        <v>1538</v>
      </c>
      <c r="M225" s="95"/>
      <c r="N225" s="95" t="s">
        <v>1593</v>
      </c>
      <c r="O225" s="161"/>
      <c r="P225" s="95" t="s">
        <v>1594</v>
      </c>
      <c r="Q225" s="95" t="s">
        <v>1595</v>
      </c>
      <c r="R225" s="95" t="s">
        <v>4</v>
      </c>
      <c r="S225" s="95" t="s">
        <v>19</v>
      </c>
      <c r="T225" s="95" t="s">
        <v>1596</v>
      </c>
      <c r="U225" s="85" t="s">
        <v>1597</v>
      </c>
      <c r="V225" s="85" t="s">
        <v>1598</v>
      </c>
      <c r="W225" s="95" t="s">
        <v>1599</v>
      </c>
      <c r="X225" s="95" t="s">
        <v>1600</v>
      </c>
      <c r="Y225" s="313">
        <v>1186234560</v>
      </c>
      <c r="Z225" s="95">
        <v>2019</v>
      </c>
      <c r="AA225" s="178" t="s">
        <v>1601</v>
      </c>
      <c r="AB225" s="218" t="s">
        <v>1602</v>
      </c>
      <c r="AC225" s="95" t="s">
        <v>1603</v>
      </c>
      <c r="AD225" s="168" t="s">
        <v>3878</v>
      </c>
      <c r="AE225" s="168">
        <v>0.97</v>
      </c>
      <c r="AF225" s="168">
        <v>0</v>
      </c>
      <c r="AG225" s="95"/>
      <c r="AH225" s="161" t="s">
        <v>1604</v>
      </c>
      <c r="AI225" s="89"/>
      <c r="AJ225" s="161" t="s">
        <v>1605</v>
      </c>
      <c r="AK225" s="95"/>
      <c r="AL225" s="95">
        <v>2019</v>
      </c>
      <c r="AM225" s="85"/>
    </row>
    <row r="226" spans="1:39" ht="115.5" x14ac:dyDescent="0.25">
      <c r="A226" s="87" t="s">
        <v>3373</v>
      </c>
      <c r="B226" s="161" t="s">
        <v>1606</v>
      </c>
      <c r="C226" s="95" t="s">
        <v>977</v>
      </c>
      <c r="D226" s="95" t="s">
        <v>956</v>
      </c>
      <c r="E226" s="196" t="s">
        <v>1630</v>
      </c>
      <c r="F226" s="95" t="s">
        <v>655</v>
      </c>
      <c r="G226" s="95" t="s">
        <v>163</v>
      </c>
      <c r="H226" s="110">
        <v>8083580904.96</v>
      </c>
      <c r="I226" s="95" t="s">
        <v>1592</v>
      </c>
      <c r="J226" s="95" t="s">
        <v>1195</v>
      </c>
      <c r="K226" s="95"/>
      <c r="L226" s="161" t="s">
        <v>1195</v>
      </c>
      <c r="M226" s="95"/>
      <c r="N226" s="95" t="s">
        <v>1593</v>
      </c>
      <c r="O226" s="161" t="s">
        <v>1631</v>
      </c>
      <c r="P226" s="95"/>
      <c r="Q226" s="95"/>
      <c r="R226" s="195" t="s">
        <v>4</v>
      </c>
      <c r="S226" s="95" t="s">
        <v>19</v>
      </c>
      <c r="T226" s="95" t="s">
        <v>1596</v>
      </c>
      <c r="U226" s="85" t="s">
        <v>1597</v>
      </c>
      <c r="V226" s="85" t="s">
        <v>1598</v>
      </c>
      <c r="W226" s="196" t="s">
        <v>1632</v>
      </c>
      <c r="X226" s="196" t="s">
        <v>1630</v>
      </c>
      <c r="Y226" s="313">
        <v>8083580904.96</v>
      </c>
      <c r="Z226" s="294">
        <v>43880</v>
      </c>
      <c r="AA226" s="197">
        <v>44053</v>
      </c>
      <c r="AB226" s="324" t="s">
        <v>1633</v>
      </c>
      <c r="AC226" s="196" t="s">
        <v>1634</v>
      </c>
      <c r="AD226" s="198">
        <v>0.09</v>
      </c>
      <c r="AE226" s="198">
        <v>0.11</v>
      </c>
      <c r="AF226" s="198">
        <v>0</v>
      </c>
      <c r="AG226" s="196"/>
      <c r="AH226" s="366"/>
      <c r="AI226" s="89"/>
      <c r="AJ226" s="161" t="s">
        <v>1629</v>
      </c>
      <c r="AK226" s="95"/>
      <c r="AL226" s="95"/>
      <c r="AM226" s="95"/>
    </row>
    <row r="227" spans="1:39" ht="330" x14ac:dyDescent="0.25">
      <c r="A227" s="87">
        <v>387</v>
      </c>
      <c r="B227" s="161" t="s">
        <v>1641</v>
      </c>
      <c r="C227" s="95" t="s">
        <v>292</v>
      </c>
      <c r="D227" s="95" t="s">
        <v>1642</v>
      </c>
      <c r="E227" s="85" t="s">
        <v>1643</v>
      </c>
      <c r="F227" s="87" t="s">
        <v>292</v>
      </c>
      <c r="G227" s="95" t="s">
        <v>3899</v>
      </c>
      <c r="H227" s="140">
        <v>1197960600</v>
      </c>
      <c r="I227" s="95" t="s">
        <v>1644</v>
      </c>
      <c r="J227" s="95" t="s">
        <v>1645</v>
      </c>
      <c r="K227" s="95" t="s">
        <v>4144</v>
      </c>
      <c r="L227" s="89" t="s">
        <v>1647</v>
      </c>
      <c r="M227" s="85" t="s">
        <v>959</v>
      </c>
      <c r="N227" s="85" t="s">
        <v>1645</v>
      </c>
      <c r="O227" s="161" t="s">
        <v>3400</v>
      </c>
      <c r="P227" s="176">
        <v>150</v>
      </c>
      <c r="Q227" s="176">
        <v>241</v>
      </c>
      <c r="R227" s="87" t="s">
        <v>302</v>
      </c>
      <c r="S227" s="95" t="s">
        <v>1519</v>
      </c>
      <c r="T227" s="87" t="s">
        <v>945</v>
      </c>
      <c r="U227" s="85" t="s">
        <v>1648</v>
      </c>
      <c r="V227" s="85" t="s">
        <v>1649</v>
      </c>
      <c r="W227" s="85" t="s">
        <v>1650</v>
      </c>
      <c r="X227" s="85" t="s">
        <v>1651</v>
      </c>
      <c r="Y227" s="117" t="s">
        <v>1652</v>
      </c>
      <c r="Z227" s="295">
        <v>43788</v>
      </c>
      <c r="AA227" s="86">
        <v>44047</v>
      </c>
      <c r="AB227" s="324" t="s">
        <v>1653</v>
      </c>
      <c r="AC227" s="95" t="s">
        <v>1654</v>
      </c>
      <c r="AD227" s="168">
        <v>0.95</v>
      </c>
      <c r="AE227" s="102">
        <v>0.95</v>
      </c>
      <c r="AF227" s="102">
        <v>0.7</v>
      </c>
      <c r="AG227" s="85" t="s">
        <v>3839</v>
      </c>
      <c r="AH227" s="161" t="s">
        <v>3694</v>
      </c>
      <c r="AI227" s="89"/>
      <c r="AJ227" s="85" t="s">
        <v>1655</v>
      </c>
      <c r="AK227" s="89">
        <v>50</v>
      </c>
      <c r="AL227" s="89">
        <v>2020</v>
      </c>
      <c r="AM227" s="85" t="s">
        <v>3699</v>
      </c>
    </row>
    <row r="228" spans="1:39" ht="132" x14ac:dyDescent="0.25">
      <c r="A228" s="87">
        <v>387</v>
      </c>
      <c r="B228" s="161" t="s">
        <v>1641</v>
      </c>
      <c r="C228" s="95" t="s">
        <v>292</v>
      </c>
      <c r="D228" s="95" t="s">
        <v>1642</v>
      </c>
      <c r="E228" s="85" t="s">
        <v>1643</v>
      </c>
      <c r="F228" s="87" t="s">
        <v>292</v>
      </c>
      <c r="G228" s="95" t="s">
        <v>3899</v>
      </c>
      <c r="H228" s="140">
        <v>1197960600</v>
      </c>
      <c r="I228" s="95" t="s">
        <v>1644</v>
      </c>
      <c r="J228" s="95" t="s">
        <v>1645</v>
      </c>
      <c r="K228" s="95" t="s">
        <v>4145</v>
      </c>
      <c r="L228" s="85" t="s">
        <v>1647</v>
      </c>
      <c r="M228" s="85" t="s">
        <v>959</v>
      </c>
      <c r="N228" s="89" t="s">
        <v>1645</v>
      </c>
      <c r="O228" s="161" t="s">
        <v>3390</v>
      </c>
      <c r="P228" s="176">
        <v>24</v>
      </c>
      <c r="Q228" s="176">
        <v>100</v>
      </c>
      <c r="R228" s="87" t="s">
        <v>302</v>
      </c>
      <c r="S228" s="95" t="s">
        <v>14</v>
      </c>
      <c r="T228" s="87" t="s">
        <v>945</v>
      </c>
      <c r="U228" s="85" t="s">
        <v>1657</v>
      </c>
      <c r="V228" s="85" t="s">
        <v>1664</v>
      </c>
      <c r="W228" s="85" t="s">
        <v>1665</v>
      </c>
      <c r="X228" s="85" t="s">
        <v>1666</v>
      </c>
      <c r="Y228" s="117" t="s">
        <v>1667</v>
      </c>
      <c r="Z228" s="295">
        <v>43788</v>
      </c>
      <c r="AA228" s="86">
        <v>44061</v>
      </c>
      <c r="AB228" s="324" t="s">
        <v>1653</v>
      </c>
      <c r="AC228" s="95" t="s">
        <v>1662</v>
      </c>
      <c r="AD228" s="168">
        <v>0.6</v>
      </c>
      <c r="AE228" s="102">
        <v>0.6</v>
      </c>
      <c r="AF228" s="102">
        <v>0</v>
      </c>
      <c r="AG228" s="85" t="s">
        <v>991</v>
      </c>
      <c r="AH228" s="161" t="s">
        <v>3696</v>
      </c>
      <c r="AI228" s="89"/>
      <c r="AJ228" s="85" t="s">
        <v>1668</v>
      </c>
      <c r="AK228" s="89">
        <v>50</v>
      </c>
      <c r="AL228" s="89">
        <v>2020</v>
      </c>
      <c r="AM228" s="85" t="s">
        <v>3700</v>
      </c>
    </row>
    <row r="229" spans="1:39" ht="409.5" x14ac:dyDescent="0.25">
      <c r="A229" s="87">
        <v>387</v>
      </c>
      <c r="B229" s="161" t="s">
        <v>1641</v>
      </c>
      <c r="C229" s="95" t="s">
        <v>292</v>
      </c>
      <c r="D229" s="95" t="s">
        <v>1642</v>
      </c>
      <c r="E229" s="85" t="s">
        <v>1643</v>
      </c>
      <c r="F229" s="87" t="s">
        <v>292</v>
      </c>
      <c r="G229" s="95" t="s">
        <v>3899</v>
      </c>
      <c r="H229" s="140">
        <v>1197960600</v>
      </c>
      <c r="I229" s="95" t="s">
        <v>1644</v>
      </c>
      <c r="J229" s="95" t="s">
        <v>1645</v>
      </c>
      <c r="K229" s="95" t="s">
        <v>4146</v>
      </c>
      <c r="L229" s="85" t="s">
        <v>1647</v>
      </c>
      <c r="M229" s="85" t="s">
        <v>959</v>
      </c>
      <c r="N229" s="89" t="s">
        <v>1645</v>
      </c>
      <c r="O229" s="161" t="s">
        <v>3391</v>
      </c>
      <c r="P229" s="176">
        <v>100</v>
      </c>
      <c r="Q229" s="176">
        <v>170</v>
      </c>
      <c r="R229" s="87" t="s">
        <v>302</v>
      </c>
      <c r="S229" s="95" t="s">
        <v>14</v>
      </c>
      <c r="T229" s="95" t="s">
        <v>1670</v>
      </c>
      <c r="U229" s="85" t="s">
        <v>1671</v>
      </c>
      <c r="V229" s="85" t="s">
        <v>1664</v>
      </c>
      <c r="W229" s="85" t="s">
        <v>1672</v>
      </c>
      <c r="X229" s="85" t="s">
        <v>1673</v>
      </c>
      <c r="Y229" s="117" t="s">
        <v>1674</v>
      </c>
      <c r="Z229" s="295">
        <v>43788</v>
      </c>
      <c r="AA229" s="86">
        <v>44067</v>
      </c>
      <c r="AB229" s="324" t="s">
        <v>1653</v>
      </c>
      <c r="AC229" s="95" t="s">
        <v>1675</v>
      </c>
      <c r="AD229" s="168">
        <v>0.95</v>
      </c>
      <c r="AE229" s="102">
        <v>0.95</v>
      </c>
      <c r="AF229" s="102">
        <v>0.61</v>
      </c>
      <c r="AG229" s="85" t="s">
        <v>3839</v>
      </c>
      <c r="AH229" s="161" t="s">
        <v>3777</v>
      </c>
      <c r="AI229" s="89"/>
      <c r="AJ229" s="85" t="s">
        <v>1676</v>
      </c>
      <c r="AK229" s="89">
        <v>50</v>
      </c>
      <c r="AL229" s="89">
        <v>2020</v>
      </c>
      <c r="AM229" s="85" t="s">
        <v>3701</v>
      </c>
    </row>
    <row r="230" spans="1:39" ht="409.5" x14ac:dyDescent="0.25">
      <c r="A230" s="87">
        <v>387</v>
      </c>
      <c r="B230" s="161" t="s">
        <v>1641</v>
      </c>
      <c r="C230" s="95" t="s">
        <v>292</v>
      </c>
      <c r="D230" s="95" t="s">
        <v>1642</v>
      </c>
      <c r="E230" s="85" t="s">
        <v>1643</v>
      </c>
      <c r="F230" s="87" t="s">
        <v>292</v>
      </c>
      <c r="G230" s="95" t="s">
        <v>3899</v>
      </c>
      <c r="H230" s="140">
        <v>1197960600</v>
      </c>
      <c r="I230" s="95" t="s">
        <v>1644</v>
      </c>
      <c r="J230" s="95" t="s">
        <v>1645</v>
      </c>
      <c r="K230" s="95" t="s">
        <v>4147</v>
      </c>
      <c r="L230" s="85" t="s">
        <v>1647</v>
      </c>
      <c r="M230" s="85" t="s">
        <v>959</v>
      </c>
      <c r="N230" s="89" t="s">
        <v>1645</v>
      </c>
      <c r="O230" s="161" t="s">
        <v>3392</v>
      </c>
      <c r="P230" s="176">
        <v>170</v>
      </c>
      <c r="Q230" s="176">
        <v>210</v>
      </c>
      <c r="R230" s="87" t="s">
        <v>302</v>
      </c>
      <c r="S230" s="95" t="s">
        <v>14</v>
      </c>
      <c r="T230" s="87" t="s">
        <v>945</v>
      </c>
      <c r="U230" s="85" t="s">
        <v>1678</v>
      </c>
      <c r="V230" s="85" t="s">
        <v>1664</v>
      </c>
      <c r="W230" s="85" t="s">
        <v>1679</v>
      </c>
      <c r="X230" s="85" t="s">
        <v>1680</v>
      </c>
      <c r="Y230" s="117" t="s">
        <v>1681</v>
      </c>
      <c r="Z230" s="295">
        <v>43788</v>
      </c>
      <c r="AA230" s="86">
        <v>44071</v>
      </c>
      <c r="AB230" s="324" t="s">
        <v>1653</v>
      </c>
      <c r="AC230" s="95" t="s">
        <v>1682</v>
      </c>
      <c r="AD230" s="168">
        <v>0.5</v>
      </c>
      <c r="AE230" s="102">
        <v>0.5</v>
      </c>
      <c r="AF230" s="102">
        <v>0.3</v>
      </c>
      <c r="AG230" s="85" t="s">
        <v>991</v>
      </c>
      <c r="AH230" s="161" t="s">
        <v>3778</v>
      </c>
      <c r="AI230" s="89"/>
      <c r="AJ230" s="85" t="s">
        <v>1676</v>
      </c>
      <c r="AK230" s="89">
        <v>50</v>
      </c>
      <c r="AL230" s="89">
        <v>2020</v>
      </c>
      <c r="AM230" s="85" t="s">
        <v>3702</v>
      </c>
    </row>
    <row r="231" spans="1:39" ht="409.5" x14ac:dyDescent="0.25">
      <c r="A231" s="87">
        <v>387</v>
      </c>
      <c r="B231" s="161" t="s">
        <v>1641</v>
      </c>
      <c r="C231" s="95" t="s">
        <v>292</v>
      </c>
      <c r="D231" s="95" t="s">
        <v>3683</v>
      </c>
      <c r="E231" s="85" t="s">
        <v>3684</v>
      </c>
      <c r="F231" s="87" t="s">
        <v>292</v>
      </c>
      <c r="G231" s="95" t="s">
        <v>3899</v>
      </c>
      <c r="H231" s="140" t="s">
        <v>3685</v>
      </c>
      <c r="I231" s="95" t="s">
        <v>3686</v>
      </c>
      <c r="J231" s="95" t="s">
        <v>1645</v>
      </c>
      <c r="K231" s="95" t="s">
        <v>3687</v>
      </c>
      <c r="L231" s="85" t="s">
        <v>1647</v>
      </c>
      <c r="M231" s="85" t="s">
        <v>959</v>
      </c>
      <c r="N231" s="89" t="s">
        <v>1645</v>
      </c>
      <c r="O231" s="161" t="s">
        <v>3688</v>
      </c>
      <c r="P231" s="176">
        <v>214</v>
      </c>
      <c r="Q231" s="176">
        <v>215</v>
      </c>
      <c r="R231" s="87" t="s">
        <v>302</v>
      </c>
      <c r="S231" s="95" t="s">
        <v>1519</v>
      </c>
      <c r="T231" s="87" t="s">
        <v>945</v>
      </c>
      <c r="U231" s="85" t="s">
        <v>3689</v>
      </c>
      <c r="V231" s="85" t="s">
        <v>3690</v>
      </c>
      <c r="W231" s="85" t="s">
        <v>3691</v>
      </c>
      <c r="X231" s="85" t="s">
        <v>3692</v>
      </c>
      <c r="Y231" s="117" t="s">
        <v>3685</v>
      </c>
      <c r="Z231" s="295">
        <v>44015</v>
      </c>
      <c r="AA231" s="86">
        <v>44081</v>
      </c>
      <c r="AB231" s="324" t="s">
        <v>1653</v>
      </c>
      <c r="AC231" s="95" t="s">
        <v>3693</v>
      </c>
      <c r="AD231" s="168">
        <v>0.6</v>
      </c>
      <c r="AE231" s="102">
        <v>0.6</v>
      </c>
      <c r="AF231" s="102">
        <v>0.49</v>
      </c>
      <c r="AG231" s="85" t="s">
        <v>991</v>
      </c>
      <c r="AH231" s="161" t="s">
        <v>3698</v>
      </c>
      <c r="AI231" s="89"/>
      <c r="AJ231" s="85" t="s">
        <v>1655</v>
      </c>
      <c r="AK231" s="89">
        <v>60</v>
      </c>
      <c r="AL231" s="89">
        <v>2020</v>
      </c>
      <c r="AM231" s="85" t="s">
        <v>3704</v>
      </c>
    </row>
    <row r="232" spans="1:39" ht="148.5" x14ac:dyDescent="0.25">
      <c r="A232" s="207" t="s">
        <v>837</v>
      </c>
      <c r="B232" s="161" t="s">
        <v>1707</v>
      </c>
      <c r="C232" s="95" t="s">
        <v>748</v>
      </c>
      <c r="D232" s="95" t="s">
        <v>1692</v>
      </c>
      <c r="E232" s="187" t="s">
        <v>1708</v>
      </c>
      <c r="F232" s="87" t="s">
        <v>655</v>
      </c>
      <c r="G232" s="95" t="s">
        <v>3899</v>
      </c>
      <c r="H232" s="113">
        <v>568647900</v>
      </c>
      <c r="I232" s="208" t="s">
        <v>1694</v>
      </c>
      <c r="J232" s="208" t="s">
        <v>1709</v>
      </c>
      <c r="K232" s="208" t="s">
        <v>4148</v>
      </c>
      <c r="L232" s="187" t="s">
        <v>1711</v>
      </c>
      <c r="M232" s="85" t="s">
        <v>959</v>
      </c>
      <c r="N232" s="187" t="s">
        <v>1712</v>
      </c>
      <c r="O232" s="209" t="s">
        <v>3398</v>
      </c>
      <c r="P232" s="95" t="s">
        <v>1728</v>
      </c>
      <c r="Q232" s="95" t="s">
        <v>1733</v>
      </c>
      <c r="R232" s="87" t="s">
        <v>1700</v>
      </c>
      <c r="S232" s="87" t="s">
        <v>25</v>
      </c>
      <c r="T232" s="95" t="s">
        <v>1734</v>
      </c>
      <c r="U232" s="85" t="s">
        <v>1734</v>
      </c>
      <c r="V232" s="85" t="s">
        <v>1735</v>
      </c>
      <c r="W232" s="85" t="s">
        <v>1736</v>
      </c>
      <c r="X232" s="85" t="s">
        <v>1737</v>
      </c>
      <c r="Y232" s="117">
        <v>199552200</v>
      </c>
      <c r="Z232" s="188">
        <v>43769</v>
      </c>
      <c r="AA232" s="210"/>
      <c r="AB232" s="218" t="s">
        <v>1719</v>
      </c>
      <c r="AC232" s="188" t="s">
        <v>1738</v>
      </c>
      <c r="AD232" s="168">
        <v>0.86</v>
      </c>
      <c r="AE232" s="102">
        <v>0.85</v>
      </c>
      <c r="AF232" s="102">
        <v>0</v>
      </c>
      <c r="AG232" s="85"/>
      <c r="AH232" s="209" t="s">
        <v>3348</v>
      </c>
      <c r="AI232" s="89"/>
      <c r="AJ232" s="187" t="s">
        <v>1732</v>
      </c>
      <c r="AK232" s="87">
        <v>10</v>
      </c>
      <c r="AL232" s="87">
        <v>2020</v>
      </c>
      <c r="AM232" s="87"/>
    </row>
    <row r="233" spans="1:39" ht="148.5" x14ac:dyDescent="0.25">
      <c r="A233" s="95" t="s">
        <v>837</v>
      </c>
      <c r="B233" s="161" t="s">
        <v>1777</v>
      </c>
      <c r="C233" s="95" t="s">
        <v>748</v>
      </c>
      <c r="D233" s="95" t="s">
        <v>1778</v>
      </c>
      <c r="E233" s="85" t="s">
        <v>1779</v>
      </c>
      <c r="F233" s="95" t="s">
        <v>655</v>
      </c>
      <c r="G233" s="95" t="s">
        <v>3899</v>
      </c>
      <c r="H233" s="143"/>
      <c r="I233" s="95" t="s">
        <v>1780</v>
      </c>
      <c r="J233" s="95" t="s">
        <v>1800</v>
      </c>
      <c r="K233" s="87" t="s">
        <v>4172</v>
      </c>
      <c r="L233" s="85" t="s">
        <v>1781</v>
      </c>
      <c r="M233" s="89"/>
      <c r="N233" s="85" t="s">
        <v>1782</v>
      </c>
      <c r="O233" s="161" t="s">
        <v>1801</v>
      </c>
      <c r="P233" s="95" t="s">
        <v>1794</v>
      </c>
      <c r="Q233" s="95" t="s">
        <v>1802</v>
      </c>
      <c r="R233" s="95" t="s">
        <v>2</v>
      </c>
      <c r="S233" s="95" t="s">
        <v>10</v>
      </c>
      <c r="T233" s="87" t="s">
        <v>40</v>
      </c>
      <c r="U233" s="95" t="s">
        <v>1803</v>
      </c>
      <c r="V233" s="85" t="s">
        <v>1786</v>
      </c>
      <c r="W233" s="161" t="s">
        <v>1804</v>
      </c>
      <c r="X233" s="85" t="s">
        <v>1805</v>
      </c>
      <c r="Y233" s="299">
        <v>151666821.31</v>
      </c>
      <c r="Z233" s="188">
        <v>43698</v>
      </c>
      <c r="AA233" s="86">
        <v>44049</v>
      </c>
      <c r="AB233" s="324" t="s">
        <v>1797</v>
      </c>
      <c r="AC233" s="95" t="s">
        <v>1806</v>
      </c>
      <c r="AD233" s="168"/>
      <c r="AE233" s="102">
        <v>0.95</v>
      </c>
      <c r="AF233" s="419">
        <v>110316596.27</v>
      </c>
      <c r="AG233" s="95" t="s">
        <v>1799</v>
      </c>
      <c r="AH233" s="161"/>
      <c r="AI233" s="420"/>
      <c r="AJ233" s="85" t="s">
        <v>1790</v>
      </c>
      <c r="AK233" s="89">
        <v>60</v>
      </c>
      <c r="AL233" s="87">
        <v>2020</v>
      </c>
      <c r="AM233" s="85"/>
    </row>
    <row r="234" spans="1:39" ht="99" x14ac:dyDescent="0.25">
      <c r="A234" s="95" t="s">
        <v>837</v>
      </c>
      <c r="B234" s="161" t="s">
        <v>1777</v>
      </c>
      <c r="C234" s="95" t="s">
        <v>748</v>
      </c>
      <c r="D234" s="95" t="s">
        <v>1778</v>
      </c>
      <c r="E234" s="85" t="s">
        <v>1779</v>
      </c>
      <c r="F234" s="95" t="s">
        <v>655</v>
      </c>
      <c r="G234" s="95" t="s">
        <v>3899</v>
      </c>
      <c r="H234" s="143"/>
      <c r="I234" s="95" t="s">
        <v>1780</v>
      </c>
      <c r="J234" s="95" t="s">
        <v>1800</v>
      </c>
      <c r="K234" s="87" t="s">
        <v>4173</v>
      </c>
      <c r="L234" s="85" t="s">
        <v>1781</v>
      </c>
      <c r="M234" s="89"/>
      <c r="N234" s="85" t="s">
        <v>1782</v>
      </c>
      <c r="O234" s="161" t="s">
        <v>1823</v>
      </c>
      <c r="P234" s="87" t="s">
        <v>1824</v>
      </c>
      <c r="Q234" s="95" t="s">
        <v>1825</v>
      </c>
      <c r="R234" s="95" t="s">
        <v>2</v>
      </c>
      <c r="S234" s="95" t="s">
        <v>10</v>
      </c>
      <c r="T234" s="87" t="s">
        <v>1810</v>
      </c>
      <c r="U234" s="95" t="s">
        <v>1826</v>
      </c>
      <c r="V234" s="85" t="s">
        <v>1786</v>
      </c>
      <c r="W234" s="161" t="s">
        <v>1827</v>
      </c>
      <c r="X234" s="85" t="s">
        <v>1828</v>
      </c>
      <c r="Y234" s="299">
        <v>205214531.09</v>
      </c>
      <c r="Z234" s="188">
        <v>43698</v>
      </c>
      <c r="AA234" s="86">
        <v>44049</v>
      </c>
      <c r="AB234" s="324" t="s">
        <v>1797</v>
      </c>
      <c r="AC234" s="95" t="s">
        <v>1806</v>
      </c>
      <c r="AD234" s="168"/>
      <c r="AE234" s="102">
        <v>0.95</v>
      </c>
      <c r="AF234" s="419">
        <v>111326702.64</v>
      </c>
      <c r="AG234" s="95" t="s">
        <v>3666</v>
      </c>
      <c r="AH234" s="161" t="s">
        <v>3665</v>
      </c>
      <c r="AI234" s="421"/>
      <c r="AJ234" s="85" t="s">
        <v>1790</v>
      </c>
      <c r="AK234" s="89">
        <v>60</v>
      </c>
      <c r="AL234" s="87">
        <v>2020</v>
      </c>
      <c r="AM234" s="85"/>
    </row>
    <row r="235" spans="1:39" ht="49.5" x14ac:dyDescent="0.25">
      <c r="A235" s="95" t="s">
        <v>837</v>
      </c>
      <c r="B235" s="161" t="s">
        <v>1845</v>
      </c>
      <c r="C235" s="95" t="s">
        <v>748</v>
      </c>
      <c r="D235" s="95" t="s">
        <v>1778</v>
      </c>
      <c r="E235" s="85" t="s">
        <v>1846</v>
      </c>
      <c r="F235" s="95" t="s">
        <v>655</v>
      </c>
      <c r="G235" s="95" t="s">
        <v>3899</v>
      </c>
      <c r="H235" s="121"/>
      <c r="I235" s="95" t="s">
        <v>1780</v>
      </c>
      <c r="J235" s="87" t="s">
        <v>1857</v>
      </c>
      <c r="K235" s="87" t="s">
        <v>4162</v>
      </c>
      <c r="L235" s="85" t="s">
        <v>1849</v>
      </c>
      <c r="M235" s="89"/>
      <c r="N235" s="85" t="s">
        <v>1849</v>
      </c>
      <c r="O235" s="161" t="s">
        <v>1864</v>
      </c>
      <c r="P235" s="87" t="s">
        <v>1447</v>
      </c>
      <c r="Q235" s="87"/>
      <c r="R235" s="95" t="s">
        <v>2</v>
      </c>
      <c r="S235" s="95" t="s">
        <v>10</v>
      </c>
      <c r="T235" s="87" t="s">
        <v>40</v>
      </c>
      <c r="U235" s="95" t="s">
        <v>1865</v>
      </c>
      <c r="V235" s="85" t="s">
        <v>1786</v>
      </c>
      <c r="W235" s="161" t="s">
        <v>1866</v>
      </c>
      <c r="X235" s="85" t="s">
        <v>1867</v>
      </c>
      <c r="Y235" s="299">
        <v>22544151.800000001</v>
      </c>
      <c r="Z235" s="171">
        <v>43705</v>
      </c>
      <c r="AA235" s="86">
        <v>44036</v>
      </c>
      <c r="AB235" s="324" t="s">
        <v>1639</v>
      </c>
      <c r="AC235" s="95" t="s">
        <v>1868</v>
      </c>
      <c r="AD235" s="168"/>
      <c r="AE235" s="102">
        <v>0.95</v>
      </c>
      <c r="AF235" s="419" t="s">
        <v>855</v>
      </c>
      <c r="AG235" s="95" t="s">
        <v>3668</v>
      </c>
      <c r="AH235" s="161" t="s">
        <v>3665</v>
      </c>
      <c r="AI235" s="422"/>
      <c r="AJ235" s="85" t="s">
        <v>1856</v>
      </c>
      <c r="AK235" s="89">
        <v>15</v>
      </c>
      <c r="AL235" s="87">
        <v>2020</v>
      </c>
      <c r="AM235" s="85"/>
    </row>
    <row r="236" spans="1:39" ht="165" x14ac:dyDescent="0.25">
      <c r="A236" s="95" t="s">
        <v>837</v>
      </c>
      <c r="B236" s="161" t="s">
        <v>1356</v>
      </c>
      <c r="C236" s="95" t="s">
        <v>748</v>
      </c>
      <c r="D236" s="95" t="s">
        <v>1877</v>
      </c>
      <c r="E236" s="85" t="s">
        <v>1890</v>
      </c>
      <c r="F236" s="95" t="s">
        <v>655</v>
      </c>
      <c r="G236" s="95" t="s">
        <v>3899</v>
      </c>
      <c r="H236" s="121">
        <v>34200100</v>
      </c>
      <c r="I236" s="95" t="s">
        <v>3616</v>
      </c>
      <c r="J236" s="87" t="s">
        <v>1325</v>
      </c>
      <c r="K236" s="87" t="s">
        <v>4149</v>
      </c>
      <c r="L236" s="85" t="s">
        <v>1539</v>
      </c>
      <c r="M236" s="89" t="s">
        <v>959</v>
      </c>
      <c r="N236" s="85" t="s">
        <v>1647</v>
      </c>
      <c r="O236" s="161" t="s">
        <v>3744</v>
      </c>
      <c r="P236" s="87" t="s">
        <v>1895</v>
      </c>
      <c r="Q236" s="87" t="s">
        <v>1897</v>
      </c>
      <c r="R236" s="95" t="s">
        <v>1</v>
      </c>
      <c r="S236" s="95" t="s">
        <v>1885</v>
      </c>
      <c r="T236" s="87" t="s">
        <v>1886</v>
      </c>
      <c r="U236" s="95" t="s">
        <v>3630</v>
      </c>
      <c r="V236" s="85" t="s">
        <v>3636</v>
      </c>
      <c r="W236" s="161" t="s">
        <v>1891</v>
      </c>
      <c r="X236" s="85" t="s">
        <v>1890</v>
      </c>
      <c r="Y236" s="299">
        <v>34155305</v>
      </c>
      <c r="Z236" s="171" t="s">
        <v>3662</v>
      </c>
      <c r="AA236" s="86" t="s">
        <v>1888</v>
      </c>
      <c r="AB236" s="324" t="s">
        <v>1241</v>
      </c>
      <c r="AC236" s="95" t="s">
        <v>1892</v>
      </c>
      <c r="AD236" s="168">
        <v>1</v>
      </c>
      <c r="AE236" s="102">
        <v>0.7</v>
      </c>
      <c r="AF236" s="102"/>
      <c r="AG236" s="95"/>
      <c r="AH236" s="161" t="s">
        <v>3815</v>
      </c>
      <c r="AI236" s="89"/>
      <c r="AJ236" s="85"/>
      <c r="AK236" s="89">
        <v>50</v>
      </c>
      <c r="AL236" s="87">
        <v>2020</v>
      </c>
      <c r="AM236" s="85" t="s">
        <v>3654</v>
      </c>
    </row>
    <row r="237" spans="1:39" ht="148.5" x14ac:dyDescent="0.25">
      <c r="A237" s="95" t="s">
        <v>1965</v>
      </c>
      <c r="B237" s="161" t="s">
        <v>3663</v>
      </c>
      <c r="C237" s="95" t="s">
        <v>748</v>
      </c>
      <c r="D237" s="95" t="s">
        <v>1877</v>
      </c>
      <c r="E237" s="85" t="s">
        <v>3639</v>
      </c>
      <c r="F237" s="95" t="s">
        <v>655</v>
      </c>
      <c r="G237" s="95" t="s">
        <v>163</v>
      </c>
      <c r="H237" s="121">
        <v>132000000</v>
      </c>
      <c r="I237" s="95" t="s">
        <v>3614</v>
      </c>
      <c r="J237" s="87" t="s">
        <v>1325</v>
      </c>
      <c r="K237" s="87" t="s">
        <v>4150</v>
      </c>
      <c r="L237" s="85" t="s">
        <v>1539</v>
      </c>
      <c r="M237" s="89" t="s">
        <v>959</v>
      </c>
      <c r="N237" s="85" t="s">
        <v>1539</v>
      </c>
      <c r="O237" s="161" t="s">
        <v>3622</v>
      </c>
      <c r="P237" s="87">
        <v>0</v>
      </c>
      <c r="Q237" s="87">
        <v>280</v>
      </c>
      <c r="R237" s="95" t="s">
        <v>1</v>
      </c>
      <c r="S237" s="95" t="s">
        <v>1885</v>
      </c>
      <c r="T237" s="87" t="s">
        <v>3623</v>
      </c>
      <c r="U237" s="95" t="s">
        <v>3624</v>
      </c>
      <c r="V237" s="85" t="s">
        <v>2809</v>
      </c>
      <c r="W237" s="161"/>
      <c r="X237" s="85" t="s">
        <v>3639</v>
      </c>
      <c r="Y237" s="299">
        <v>132000000</v>
      </c>
      <c r="Z237" s="171">
        <v>44075</v>
      </c>
      <c r="AA237" s="86">
        <v>44105</v>
      </c>
      <c r="AB237" s="324" t="s">
        <v>862</v>
      </c>
      <c r="AC237" s="95" t="s">
        <v>2664</v>
      </c>
      <c r="AD237" s="168"/>
      <c r="AE237" s="168">
        <v>1</v>
      </c>
      <c r="AF237" s="102"/>
      <c r="AG237" s="95"/>
      <c r="AH237" s="161"/>
      <c r="AI237" s="89"/>
      <c r="AJ237" s="85" t="s">
        <v>3649</v>
      </c>
      <c r="AK237" s="89">
        <v>40</v>
      </c>
      <c r="AL237" s="87">
        <v>2020</v>
      </c>
      <c r="AM237" s="85" t="s">
        <v>3650</v>
      </c>
    </row>
    <row r="238" spans="1:39" ht="330" x14ac:dyDescent="0.25">
      <c r="A238" s="87" t="s">
        <v>1355</v>
      </c>
      <c r="B238" s="161" t="s">
        <v>1898</v>
      </c>
      <c r="C238" s="95" t="s">
        <v>748</v>
      </c>
      <c r="D238" s="95" t="s">
        <v>1899</v>
      </c>
      <c r="E238" s="85" t="s">
        <v>1900</v>
      </c>
      <c r="F238" s="87" t="s">
        <v>1901</v>
      </c>
      <c r="G238" s="95" t="s">
        <v>3899</v>
      </c>
      <c r="H238" s="112">
        <v>50000000</v>
      </c>
      <c r="I238" s="95" t="s">
        <v>1902</v>
      </c>
      <c r="J238" s="95" t="s">
        <v>1903</v>
      </c>
      <c r="K238" s="95" t="s">
        <v>4151</v>
      </c>
      <c r="L238" s="85" t="s">
        <v>1905</v>
      </c>
      <c r="M238" s="85" t="s">
        <v>1906</v>
      </c>
      <c r="N238" s="85" t="s">
        <v>1907</v>
      </c>
      <c r="O238" s="161" t="s">
        <v>1908</v>
      </c>
      <c r="P238" s="95" t="s">
        <v>1909</v>
      </c>
      <c r="Q238" s="95" t="s">
        <v>1910</v>
      </c>
      <c r="R238" s="95" t="s">
        <v>304</v>
      </c>
      <c r="S238" s="95" t="s">
        <v>1911</v>
      </c>
      <c r="T238" s="95" t="s">
        <v>67</v>
      </c>
      <c r="U238" s="95" t="s">
        <v>1912</v>
      </c>
      <c r="V238" s="85" t="s">
        <v>1913</v>
      </c>
      <c r="W238" s="85" t="s">
        <v>1914</v>
      </c>
      <c r="X238" s="85" t="s">
        <v>1900</v>
      </c>
      <c r="Y238" s="305">
        <v>46246200</v>
      </c>
      <c r="Z238" s="171">
        <v>43753</v>
      </c>
      <c r="AA238" s="89"/>
      <c r="AB238" s="324" t="s">
        <v>827</v>
      </c>
      <c r="AC238" s="95" t="s">
        <v>1915</v>
      </c>
      <c r="AD238" s="168">
        <v>0.7</v>
      </c>
      <c r="AE238" s="102">
        <v>0.75</v>
      </c>
      <c r="AF238" s="102">
        <v>0</v>
      </c>
      <c r="AG238" s="85" t="s">
        <v>991</v>
      </c>
      <c r="AH238" s="161"/>
      <c r="AI238" s="89"/>
      <c r="AJ238" s="85" t="s">
        <v>1916</v>
      </c>
      <c r="AK238" s="87">
        <v>30</v>
      </c>
      <c r="AL238" s="87">
        <v>2020</v>
      </c>
      <c r="AM238" s="85" t="s">
        <v>1917</v>
      </c>
    </row>
    <row r="239" spans="1:39" ht="409.5" x14ac:dyDescent="0.25">
      <c r="A239" s="87" t="s">
        <v>1311</v>
      </c>
      <c r="B239" s="161" t="s">
        <v>1935</v>
      </c>
      <c r="C239" s="95" t="s">
        <v>748</v>
      </c>
      <c r="D239" s="95" t="s">
        <v>1936</v>
      </c>
      <c r="E239" s="85" t="s">
        <v>1937</v>
      </c>
      <c r="F239" s="208" t="s">
        <v>1938</v>
      </c>
      <c r="G239" s="95" t="s">
        <v>163</v>
      </c>
      <c r="H239" s="112">
        <v>2449434444</v>
      </c>
      <c r="I239" s="95" t="s">
        <v>1939</v>
      </c>
      <c r="J239" s="95" t="s">
        <v>1940</v>
      </c>
      <c r="K239" s="95" t="s">
        <v>1941</v>
      </c>
      <c r="L239" s="85" t="s">
        <v>1942</v>
      </c>
      <c r="M239" s="85" t="s">
        <v>1906</v>
      </c>
      <c r="N239" s="85" t="s">
        <v>1943</v>
      </c>
      <c r="O239" s="161" t="s">
        <v>1944</v>
      </c>
      <c r="P239" s="87" t="s">
        <v>1945</v>
      </c>
      <c r="Q239" s="87" t="s">
        <v>1946</v>
      </c>
      <c r="R239" s="87" t="s">
        <v>304</v>
      </c>
      <c r="S239" s="87" t="s">
        <v>28</v>
      </c>
      <c r="T239" s="87" t="s">
        <v>1947</v>
      </c>
      <c r="U239" s="95" t="s">
        <v>1948</v>
      </c>
      <c r="V239" s="85" t="s">
        <v>1913</v>
      </c>
      <c r="W239" s="85" t="s">
        <v>1949</v>
      </c>
      <c r="X239" s="85" t="s">
        <v>1950</v>
      </c>
      <c r="Y239" s="305">
        <v>2449434444</v>
      </c>
      <c r="Z239" s="87"/>
      <c r="AA239" s="86">
        <v>44032</v>
      </c>
      <c r="AB239" s="324" t="s">
        <v>989</v>
      </c>
      <c r="AC239" s="95" t="s">
        <v>1951</v>
      </c>
      <c r="AD239" s="168">
        <v>0.92</v>
      </c>
      <c r="AE239" s="102">
        <v>0.95</v>
      </c>
      <c r="AF239" s="102">
        <v>0.75</v>
      </c>
      <c r="AG239" s="85" t="s">
        <v>1952</v>
      </c>
      <c r="AH239" s="161"/>
      <c r="AI239" s="89"/>
      <c r="AJ239" s="187" t="s">
        <v>1930</v>
      </c>
      <c r="AK239" s="87">
        <v>50</v>
      </c>
      <c r="AL239" s="87">
        <v>2020</v>
      </c>
      <c r="AM239" s="85" t="s">
        <v>1917</v>
      </c>
    </row>
    <row r="240" spans="1:39" ht="409.5" x14ac:dyDescent="0.25">
      <c r="A240" s="87" t="s">
        <v>1311</v>
      </c>
      <c r="B240" s="161" t="s">
        <v>1953</v>
      </c>
      <c r="C240" s="95" t="s">
        <v>748</v>
      </c>
      <c r="D240" s="95" t="s">
        <v>1936</v>
      </c>
      <c r="E240" s="85" t="s">
        <v>1954</v>
      </c>
      <c r="F240" s="208" t="s">
        <v>1955</v>
      </c>
      <c r="G240" s="95" t="s">
        <v>163</v>
      </c>
      <c r="H240" s="112">
        <v>2580634500</v>
      </c>
      <c r="I240" s="95" t="s">
        <v>1939</v>
      </c>
      <c r="J240" s="95" t="s">
        <v>1956</v>
      </c>
      <c r="K240" s="95" t="s">
        <v>1957</v>
      </c>
      <c r="L240" s="85" t="s">
        <v>1942</v>
      </c>
      <c r="M240" s="85" t="s">
        <v>1906</v>
      </c>
      <c r="N240" s="85" t="s">
        <v>1943</v>
      </c>
      <c r="O240" s="161" t="s">
        <v>1958</v>
      </c>
      <c r="P240" s="87" t="s">
        <v>1959</v>
      </c>
      <c r="Q240" s="87" t="s">
        <v>1960</v>
      </c>
      <c r="R240" s="87" t="s">
        <v>304</v>
      </c>
      <c r="S240" s="87" t="s">
        <v>28</v>
      </c>
      <c r="T240" s="87" t="s">
        <v>1947</v>
      </c>
      <c r="U240" s="95" t="s">
        <v>1961</v>
      </c>
      <c r="V240" s="85" t="s">
        <v>1913</v>
      </c>
      <c r="W240" s="85" t="s">
        <v>1962</v>
      </c>
      <c r="X240" s="85" t="s">
        <v>1963</v>
      </c>
      <c r="Y240" s="305">
        <v>2580634500</v>
      </c>
      <c r="Z240" s="87"/>
      <c r="AA240" s="86">
        <v>44032</v>
      </c>
      <c r="AB240" s="324" t="s">
        <v>1506</v>
      </c>
      <c r="AC240" s="95" t="s">
        <v>1964</v>
      </c>
      <c r="AD240" s="168">
        <v>0.85</v>
      </c>
      <c r="AE240" s="102">
        <v>0.9</v>
      </c>
      <c r="AF240" s="102">
        <v>0.55000000000000004</v>
      </c>
      <c r="AG240" s="85" t="s">
        <v>1952</v>
      </c>
      <c r="AH240" s="161"/>
      <c r="AI240" s="89"/>
      <c r="AJ240" s="187" t="s">
        <v>1930</v>
      </c>
      <c r="AK240" s="87">
        <v>50</v>
      </c>
      <c r="AL240" s="87">
        <v>2020</v>
      </c>
      <c r="AM240" s="85" t="s">
        <v>1917</v>
      </c>
    </row>
    <row r="241" spans="1:39" ht="66" x14ac:dyDescent="0.25">
      <c r="A241" s="87" t="s">
        <v>1980</v>
      </c>
      <c r="B241" s="161" t="s">
        <v>1981</v>
      </c>
      <c r="C241" s="95" t="s">
        <v>977</v>
      </c>
      <c r="D241" s="95" t="s">
        <v>1967</v>
      </c>
      <c r="E241" s="85" t="s">
        <v>2025</v>
      </c>
      <c r="F241" s="87" t="s">
        <v>655</v>
      </c>
      <c r="G241" s="95" t="s">
        <v>3899</v>
      </c>
      <c r="H241" s="145">
        <v>123030000</v>
      </c>
      <c r="I241" s="87" t="s">
        <v>1983</v>
      </c>
      <c r="J241" s="87"/>
      <c r="K241" s="87"/>
      <c r="L241" s="170" t="s">
        <v>2016</v>
      </c>
      <c r="M241" s="170" t="s">
        <v>1361</v>
      </c>
      <c r="N241" s="170" t="s">
        <v>2017</v>
      </c>
      <c r="O241" s="170" t="s">
        <v>2049</v>
      </c>
      <c r="P241" s="87" t="s">
        <v>2018</v>
      </c>
      <c r="Q241" s="87" t="s">
        <v>2026</v>
      </c>
      <c r="R241" s="87" t="s">
        <v>306</v>
      </c>
      <c r="S241" s="87" t="s">
        <v>23</v>
      </c>
      <c r="T241" s="87" t="s">
        <v>2019</v>
      </c>
      <c r="U241" s="95" t="s">
        <v>2027</v>
      </c>
      <c r="V241" s="170"/>
      <c r="W241" s="170" t="s">
        <v>2028</v>
      </c>
      <c r="X241" s="161" t="s">
        <v>2029</v>
      </c>
      <c r="Y241" s="299">
        <v>123030000</v>
      </c>
      <c r="Z241" s="171">
        <v>43714</v>
      </c>
      <c r="AA241" s="213"/>
      <c r="AB241" s="324" t="s">
        <v>1992</v>
      </c>
      <c r="AC241" s="95" t="s">
        <v>2030</v>
      </c>
      <c r="AD241" s="214">
        <v>0.5</v>
      </c>
      <c r="AE241" s="214">
        <v>0.7</v>
      </c>
      <c r="AF241" s="214">
        <v>0</v>
      </c>
      <c r="AG241" s="215" t="s">
        <v>4013</v>
      </c>
      <c r="AH241" s="161"/>
      <c r="AI241" s="161"/>
      <c r="AJ241" s="170" t="s">
        <v>1994</v>
      </c>
      <c r="AK241" s="170">
        <v>20</v>
      </c>
      <c r="AL241" s="161" t="s">
        <v>2024</v>
      </c>
      <c r="AM241" s="161"/>
    </row>
    <row r="242" spans="1:39" ht="33" x14ac:dyDescent="0.25">
      <c r="A242" s="87" t="s">
        <v>1980</v>
      </c>
      <c r="B242" s="161" t="s">
        <v>1981</v>
      </c>
      <c r="C242" s="95" t="s">
        <v>977</v>
      </c>
      <c r="D242" s="95" t="s">
        <v>1967</v>
      </c>
      <c r="E242" s="85" t="s">
        <v>3812</v>
      </c>
      <c r="F242" s="87" t="s">
        <v>655</v>
      </c>
      <c r="G242" s="95" t="s">
        <v>3899</v>
      </c>
      <c r="H242" s="145">
        <v>24907500</v>
      </c>
      <c r="I242" s="87" t="s">
        <v>1983</v>
      </c>
      <c r="J242" s="87"/>
      <c r="K242" s="87"/>
      <c r="L242" s="170"/>
      <c r="M242" s="170"/>
      <c r="N242" s="170"/>
      <c r="O242" s="170"/>
      <c r="P242" s="87"/>
      <c r="Q242" s="87"/>
      <c r="R242" s="87"/>
      <c r="S242" s="87"/>
      <c r="T242" s="95"/>
      <c r="U242" s="170"/>
      <c r="V242" s="170"/>
      <c r="W242" s="170" t="s">
        <v>3813</v>
      </c>
      <c r="X242" s="95" t="s">
        <v>3812</v>
      </c>
      <c r="Y242" s="306">
        <v>24907500</v>
      </c>
      <c r="Z242" s="293"/>
      <c r="AA242" s="213"/>
      <c r="AB242" s="324"/>
      <c r="AC242" s="95" t="s">
        <v>2014</v>
      </c>
      <c r="AD242" s="214">
        <v>0.65</v>
      </c>
      <c r="AE242" s="214">
        <v>0.6</v>
      </c>
      <c r="AF242" s="214">
        <v>0</v>
      </c>
      <c r="AG242" s="215" t="s">
        <v>4014</v>
      </c>
      <c r="AH242" s="161"/>
      <c r="AI242" s="161"/>
      <c r="AJ242" s="170"/>
      <c r="AK242" s="170"/>
      <c r="AL242" s="170"/>
      <c r="AM242" s="161"/>
    </row>
    <row r="243" spans="1:39" ht="66" x14ac:dyDescent="0.25">
      <c r="A243" s="87">
        <v>387</v>
      </c>
      <c r="B243" s="161" t="s">
        <v>2067</v>
      </c>
      <c r="C243" s="95" t="s">
        <v>2068</v>
      </c>
      <c r="D243" s="95" t="s">
        <v>2069</v>
      </c>
      <c r="E243" s="85" t="s">
        <v>2070</v>
      </c>
      <c r="F243" s="87" t="s">
        <v>655</v>
      </c>
      <c r="G243" s="95" t="s">
        <v>163</v>
      </c>
      <c r="H243" s="145">
        <v>52402286.030000001</v>
      </c>
      <c r="I243" s="87" t="s">
        <v>2071</v>
      </c>
      <c r="J243" s="87" t="s">
        <v>2072</v>
      </c>
      <c r="K243" s="87" t="s">
        <v>4174</v>
      </c>
      <c r="L243" s="170"/>
      <c r="M243" s="170"/>
      <c r="N243" s="170"/>
      <c r="O243" s="170"/>
      <c r="P243" s="87" t="s">
        <v>2073</v>
      </c>
      <c r="Q243" s="87"/>
      <c r="R243" s="87" t="s">
        <v>307</v>
      </c>
      <c r="S243" s="87" t="s">
        <v>2074</v>
      </c>
      <c r="T243" s="95" t="s">
        <v>2075</v>
      </c>
      <c r="U243" s="170" t="s">
        <v>2075</v>
      </c>
      <c r="V243" s="170" t="s">
        <v>2076</v>
      </c>
      <c r="W243" s="170" t="s">
        <v>2077</v>
      </c>
      <c r="X243" s="95" t="s">
        <v>2070</v>
      </c>
      <c r="Y243" s="306">
        <v>52402286.030000001</v>
      </c>
      <c r="Z243" s="293"/>
      <c r="AA243" s="213"/>
      <c r="AB243" s="324" t="s">
        <v>2078</v>
      </c>
      <c r="AC243" s="95" t="s">
        <v>2079</v>
      </c>
      <c r="AD243" s="214"/>
      <c r="AE243" s="214">
        <v>0.4</v>
      </c>
      <c r="AF243" s="214">
        <v>0.4</v>
      </c>
      <c r="AG243" s="215">
        <v>1</v>
      </c>
      <c r="AH243" s="161"/>
      <c r="AI243" s="161"/>
      <c r="AJ243" s="170"/>
      <c r="AK243" s="170"/>
      <c r="AL243" s="170"/>
      <c r="AM243" s="161"/>
    </row>
    <row r="244" spans="1:39" ht="49.5" x14ac:dyDescent="0.25">
      <c r="A244" s="87">
        <v>387</v>
      </c>
      <c r="B244" s="161" t="s">
        <v>2067</v>
      </c>
      <c r="C244" s="95" t="s">
        <v>2068</v>
      </c>
      <c r="D244" s="95" t="s">
        <v>2069</v>
      </c>
      <c r="E244" s="85" t="s">
        <v>2080</v>
      </c>
      <c r="F244" s="87" t="s">
        <v>655</v>
      </c>
      <c r="G244" s="95" t="s">
        <v>163</v>
      </c>
      <c r="H244" s="145">
        <v>96627189.340000004</v>
      </c>
      <c r="I244" s="87" t="s">
        <v>2071</v>
      </c>
      <c r="J244" s="87" t="s">
        <v>2072</v>
      </c>
      <c r="K244" s="87" t="s">
        <v>4174</v>
      </c>
      <c r="L244" s="170"/>
      <c r="M244" s="170"/>
      <c r="N244" s="170"/>
      <c r="O244" s="170"/>
      <c r="P244" s="87" t="s">
        <v>2081</v>
      </c>
      <c r="Q244" s="87"/>
      <c r="R244" s="87" t="s">
        <v>307</v>
      </c>
      <c r="S244" s="87" t="s">
        <v>2074</v>
      </c>
      <c r="T244" s="95" t="s">
        <v>2075</v>
      </c>
      <c r="U244" s="170" t="s">
        <v>2075</v>
      </c>
      <c r="V244" s="170" t="s">
        <v>2076</v>
      </c>
      <c r="W244" s="170" t="s">
        <v>2082</v>
      </c>
      <c r="X244" s="95" t="s">
        <v>2080</v>
      </c>
      <c r="Y244" s="306">
        <v>96627189.340000004</v>
      </c>
      <c r="Z244" s="293"/>
      <c r="AA244" s="213"/>
      <c r="AB244" s="324" t="s">
        <v>2078</v>
      </c>
      <c r="AC244" s="95" t="s">
        <v>2083</v>
      </c>
      <c r="AD244" s="214"/>
      <c r="AE244" s="214">
        <v>0.42</v>
      </c>
      <c r="AF244" s="214">
        <v>0.42</v>
      </c>
      <c r="AG244" s="215">
        <v>1</v>
      </c>
      <c r="AH244" s="161"/>
      <c r="AI244" s="161"/>
      <c r="AJ244" s="170"/>
      <c r="AK244" s="170"/>
      <c r="AL244" s="170"/>
      <c r="AM244" s="161"/>
    </row>
    <row r="245" spans="1:39" ht="66" x14ac:dyDescent="0.25">
      <c r="A245" s="87">
        <v>387</v>
      </c>
      <c r="B245" s="161" t="s">
        <v>2067</v>
      </c>
      <c r="C245" s="95" t="s">
        <v>2068</v>
      </c>
      <c r="D245" s="95" t="s">
        <v>2069</v>
      </c>
      <c r="E245" s="85" t="s">
        <v>2084</v>
      </c>
      <c r="F245" s="87" t="s">
        <v>655</v>
      </c>
      <c r="G245" s="95" t="s">
        <v>163</v>
      </c>
      <c r="H245" s="145">
        <v>82946166.760000005</v>
      </c>
      <c r="I245" s="87" t="s">
        <v>2071</v>
      </c>
      <c r="J245" s="87" t="s">
        <v>2072</v>
      </c>
      <c r="K245" s="87" t="s">
        <v>4175</v>
      </c>
      <c r="L245" s="170"/>
      <c r="M245" s="170"/>
      <c r="N245" s="170"/>
      <c r="O245" s="170"/>
      <c r="P245" s="87" t="s">
        <v>2085</v>
      </c>
      <c r="Q245" s="87"/>
      <c r="R245" s="87" t="s">
        <v>307</v>
      </c>
      <c r="S245" s="87" t="s">
        <v>2074</v>
      </c>
      <c r="T245" s="95" t="s">
        <v>2075</v>
      </c>
      <c r="U245" s="170" t="s">
        <v>2075</v>
      </c>
      <c r="V245" s="170" t="s">
        <v>2076</v>
      </c>
      <c r="W245" s="170" t="s">
        <v>2086</v>
      </c>
      <c r="X245" s="95" t="s">
        <v>2084</v>
      </c>
      <c r="Y245" s="306">
        <v>82946166.760000005</v>
      </c>
      <c r="Z245" s="293"/>
      <c r="AA245" s="213"/>
      <c r="AB245" s="324" t="s">
        <v>2078</v>
      </c>
      <c r="AC245" s="95" t="s">
        <v>2083</v>
      </c>
      <c r="AD245" s="214"/>
      <c r="AE245" s="214">
        <v>0.5</v>
      </c>
      <c r="AF245" s="214">
        <v>0.5</v>
      </c>
      <c r="AG245" s="215">
        <v>1</v>
      </c>
      <c r="AH245" s="161"/>
      <c r="AI245" s="161"/>
      <c r="AJ245" s="170"/>
      <c r="AK245" s="170"/>
      <c r="AL245" s="170"/>
      <c r="AM245" s="161"/>
    </row>
    <row r="246" spans="1:39" ht="49.5" x14ac:dyDescent="0.25">
      <c r="A246" s="87">
        <v>387</v>
      </c>
      <c r="B246" s="161" t="s">
        <v>2067</v>
      </c>
      <c r="C246" s="95" t="s">
        <v>2068</v>
      </c>
      <c r="D246" s="95" t="s">
        <v>2069</v>
      </c>
      <c r="E246" s="85" t="s">
        <v>2087</v>
      </c>
      <c r="F246" s="87" t="s">
        <v>655</v>
      </c>
      <c r="G246" s="95" t="s">
        <v>163</v>
      </c>
      <c r="H246" s="145">
        <v>139949123.84</v>
      </c>
      <c r="I246" s="87" t="s">
        <v>2071</v>
      </c>
      <c r="J246" s="87" t="s">
        <v>2072</v>
      </c>
      <c r="K246" s="87" t="s">
        <v>4176</v>
      </c>
      <c r="L246" s="170"/>
      <c r="M246" s="170"/>
      <c r="N246" s="170"/>
      <c r="O246" s="170"/>
      <c r="P246" s="87" t="s">
        <v>2088</v>
      </c>
      <c r="Q246" s="87"/>
      <c r="R246" s="87" t="s">
        <v>307</v>
      </c>
      <c r="S246" s="87" t="s">
        <v>2074</v>
      </c>
      <c r="T246" s="95" t="s">
        <v>2089</v>
      </c>
      <c r="U246" s="170" t="s">
        <v>2089</v>
      </c>
      <c r="V246" s="170" t="s">
        <v>2090</v>
      </c>
      <c r="W246" s="170" t="s">
        <v>2091</v>
      </c>
      <c r="X246" s="95" t="s">
        <v>2087</v>
      </c>
      <c r="Y246" s="306">
        <v>139949123.84</v>
      </c>
      <c r="Z246" s="293"/>
      <c r="AA246" s="213"/>
      <c r="AB246" s="324" t="s">
        <v>2092</v>
      </c>
      <c r="AC246" s="95" t="s">
        <v>2093</v>
      </c>
      <c r="AD246" s="214"/>
      <c r="AE246" s="214">
        <v>0.63</v>
      </c>
      <c r="AF246" s="214">
        <v>0.63</v>
      </c>
      <c r="AG246" s="215">
        <v>0.83</v>
      </c>
      <c r="AH246" s="161"/>
      <c r="AI246" s="161"/>
      <c r="AJ246" s="170"/>
      <c r="AK246" s="170"/>
      <c r="AL246" s="170"/>
      <c r="AM246" s="161"/>
    </row>
    <row r="247" spans="1:39" ht="82.5" x14ac:dyDescent="0.25">
      <c r="A247" s="87">
        <v>387</v>
      </c>
      <c r="B247" s="161" t="s">
        <v>2067</v>
      </c>
      <c r="C247" s="95" t="s">
        <v>2068</v>
      </c>
      <c r="D247" s="95" t="s">
        <v>2069</v>
      </c>
      <c r="E247" s="95" t="s">
        <v>2128</v>
      </c>
      <c r="F247" s="87" t="s">
        <v>655</v>
      </c>
      <c r="G247" s="95" t="s">
        <v>163</v>
      </c>
      <c r="H247" s="105">
        <v>1275718872.48</v>
      </c>
      <c r="I247" s="87" t="s">
        <v>2129</v>
      </c>
      <c r="J247" s="87" t="s">
        <v>1231</v>
      </c>
      <c r="K247" s="87" t="s">
        <v>4177</v>
      </c>
      <c r="L247" s="89"/>
      <c r="M247" s="89"/>
      <c r="N247" s="89"/>
      <c r="O247" s="161" t="s">
        <v>3788</v>
      </c>
      <c r="P247" s="87" t="s">
        <v>2130</v>
      </c>
      <c r="Q247" s="87" t="s">
        <v>2131</v>
      </c>
      <c r="R247" s="87" t="s">
        <v>307</v>
      </c>
      <c r="S247" s="87" t="s">
        <v>2074</v>
      </c>
      <c r="T247" s="95" t="s">
        <v>2089</v>
      </c>
      <c r="U247" s="170" t="s">
        <v>2089</v>
      </c>
      <c r="V247" s="170" t="s">
        <v>2132</v>
      </c>
      <c r="W247" s="89" t="s">
        <v>2133</v>
      </c>
      <c r="X247" s="95" t="s">
        <v>2128</v>
      </c>
      <c r="Y247" s="299">
        <v>1275718872.48</v>
      </c>
      <c r="Z247" s="171">
        <v>43927</v>
      </c>
      <c r="AA247" s="86"/>
      <c r="AB247" s="324" t="s">
        <v>2134</v>
      </c>
      <c r="AC247" s="95" t="s">
        <v>2135</v>
      </c>
      <c r="AD247" s="168"/>
      <c r="AE247" s="102">
        <v>0.999</v>
      </c>
      <c r="AF247" s="102">
        <v>0</v>
      </c>
      <c r="AG247" s="102">
        <v>1</v>
      </c>
      <c r="AH247" s="161"/>
      <c r="AI247" s="161"/>
      <c r="AJ247" s="89"/>
      <c r="AK247" s="89"/>
      <c r="AL247" s="89"/>
      <c r="AM247" s="85"/>
    </row>
    <row r="248" spans="1:39" ht="409.5" x14ac:dyDescent="0.25">
      <c r="A248" s="95" t="s">
        <v>1355</v>
      </c>
      <c r="B248" s="95" t="s">
        <v>2137</v>
      </c>
      <c r="C248" s="95" t="s">
        <v>748</v>
      </c>
      <c r="D248" s="95" t="s">
        <v>3909</v>
      </c>
      <c r="E248" s="95" t="s">
        <v>2138</v>
      </c>
      <c r="F248" s="95" t="s">
        <v>655</v>
      </c>
      <c r="G248" s="95" t="s">
        <v>3899</v>
      </c>
      <c r="H248" s="113">
        <v>13900000</v>
      </c>
      <c r="I248" s="95" t="s">
        <v>2139</v>
      </c>
      <c r="J248" s="95" t="s">
        <v>3721</v>
      </c>
      <c r="K248" s="95" t="s">
        <v>4152</v>
      </c>
      <c r="L248" s="161" t="s">
        <v>2140</v>
      </c>
      <c r="M248" s="95"/>
      <c r="N248" s="161" t="s">
        <v>2140</v>
      </c>
      <c r="O248" s="161" t="s">
        <v>2141</v>
      </c>
      <c r="P248" s="95" t="s">
        <v>2142</v>
      </c>
      <c r="Q248" s="95" t="s">
        <v>2143</v>
      </c>
      <c r="R248" s="95" t="s">
        <v>4</v>
      </c>
      <c r="S248" s="95" t="s">
        <v>2144</v>
      </c>
      <c r="T248" s="95" t="s">
        <v>2145</v>
      </c>
      <c r="U248" s="403" t="s">
        <v>2146</v>
      </c>
      <c r="V248" s="404" t="s">
        <v>2147</v>
      </c>
      <c r="W248" s="403" t="s">
        <v>2148</v>
      </c>
      <c r="X248" s="95" t="s">
        <v>2149</v>
      </c>
      <c r="Y248" s="299" t="s">
        <v>2150</v>
      </c>
      <c r="Z248" s="95">
        <v>2019</v>
      </c>
      <c r="AA248" s="178">
        <v>43973</v>
      </c>
      <c r="AB248" s="218" t="s">
        <v>2151</v>
      </c>
      <c r="AC248" s="95" t="s">
        <v>2152</v>
      </c>
      <c r="AD248" s="168">
        <v>1.3587</v>
      </c>
      <c r="AE248" s="168">
        <v>0.95</v>
      </c>
      <c r="AF248" s="168">
        <v>0.79579999999999995</v>
      </c>
      <c r="AG248" s="95" t="s">
        <v>3355</v>
      </c>
      <c r="AH248" s="161" t="s">
        <v>3356</v>
      </c>
      <c r="AI248" s="89"/>
      <c r="AJ248" s="161" t="s">
        <v>2153</v>
      </c>
      <c r="AK248" s="95">
        <v>30</v>
      </c>
      <c r="AL248" s="95">
        <v>2020</v>
      </c>
      <c r="AM248" s="161" t="s">
        <v>2154</v>
      </c>
    </row>
    <row r="249" spans="1:39" ht="148.5" x14ac:dyDescent="0.25">
      <c r="A249" s="87"/>
      <c r="B249" s="95" t="s">
        <v>1590</v>
      </c>
      <c r="C249" s="95" t="s">
        <v>977</v>
      </c>
      <c r="D249" s="95" t="s">
        <v>817</v>
      </c>
      <c r="E249" s="161" t="s">
        <v>2157</v>
      </c>
      <c r="F249" s="95" t="s">
        <v>655</v>
      </c>
      <c r="G249" s="95" t="s">
        <v>2158</v>
      </c>
      <c r="H249" s="113"/>
      <c r="I249" s="95" t="s">
        <v>2159</v>
      </c>
      <c r="J249" s="172" t="s">
        <v>1325</v>
      </c>
      <c r="K249" s="177" t="s">
        <v>4178</v>
      </c>
      <c r="L249" s="172"/>
      <c r="M249" s="177" t="s">
        <v>959</v>
      </c>
      <c r="N249" s="172"/>
      <c r="O249" s="161"/>
      <c r="P249" s="87" t="s">
        <v>2160</v>
      </c>
      <c r="Q249" s="87" t="s">
        <v>2161</v>
      </c>
      <c r="R249" s="95"/>
      <c r="S249" s="87"/>
      <c r="T249" s="87"/>
      <c r="U249" s="95"/>
      <c r="V249" s="89"/>
      <c r="W249" s="95" t="s">
        <v>2162</v>
      </c>
      <c r="X249" s="85" t="s">
        <v>2157</v>
      </c>
      <c r="Y249" s="117">
        <v>14614030766</v>
      </c>
      <c r="Z249" s="219"/>
      <c r="AA249" s="188">
        <v>43560</v>
      </c>
      <c r="AB249" s="218" t="s">
        <v>2163</v>
      </c>
      <c r="AC249" s="95" t="s">
        <v>2164</v>
      </c>
      <c r="AD249" s="168">
        <v>1.41</v>
      </c>
      <c r="AE249" s="102">
        <v>0.76</v>
      </c>
      <c r="AF249" s="102">
        <v>0.51</v>
      </c>
      <c r="AG249" s="88"/>
      <c r="AH249" s="161" t="s">
        <v>2165</v>
      </c>
      <c r="AI249" s="89"/>
      <c r="AJ249" s="89"/>
      <c r="AK249" s="89"/>
      <c r="AL249" s="89"/>
      <c r="AM249" s="85"/>
    </row>
    <row r="250" spans="1:39" ht="49.5" x14ac:dyDescent="0.25">
      <c r="A250" s="87"/>
      <c r="B250" s="95"/>
      <c r="C250" s="95" t="s">
        <v>977</v>
      </c>
      <c r="D250" s="95" t="s">
        <v>817</v>
      </c>
      <c r="E250" s="161" t="s">
        <v>2166</v>
      </c>
      <c r="F250" s="95" t="s">
        <v>655</v>
      </c>
      <c r="G250" s="95" t="s">
        <v>2158</v>
      </c>
      <c r="H250" s="113"/>
      <c r="I250" s="95" t="s">
        <v>2159</v>
      </c>
      <c r="J250" s="172"/>
      <c r="K250" s="177"/>
      <c r="L250" s="172"/>
      <c r="M250" s="177" t="s">
        <v>959</v>
      </c>
      <c r="N250" s="172"/>
      <c r="O250" s="161"/>
      <c r="P250" s="87" t="s">
        <v>2167</v>
      </c>
      <c r="Q250" s="87"/>
      <c r="R250" s="95"/>
      <c r="S250" s="87"/>
      <c r="T250" s="87"/>
      <c r="U250" s="95"/>
      <c r="V250" s="89"/>
      <c r="W250" s="95" t="s">
        <v>2168</v>
      </c>
      <c r="X250" s="85" t="s">
        <v>2166</v>
      </c>
      <c r="Y250" s="117">
        <v>3469419344.6199999</v>
      </c>
      <c r="Z250" s="219"/>
      <c r="AA250" s="188">
        <v>43732</v>
      </c>
      <c r="AB250" s="218" t="s">
        <v>2169</v>
      </c>
      <c r="AC250" s="95" t="s">
        <v>2170</v>
      </c>
      <c r="AD250" s="168">
        <v>3.9560439560439562</v>
      </c>
      <c r="AE250" s="102">
        <v>0.83140000000000003</v>
      </c>
      <c r="AF250" s="102">
        <v>0.13</v>
      </c>
      <c r="AG250" s="88"/>
      <c r="AH250" s="161" t="s">
        <v>2171</v>
      </c>
      <c r="AI250" s="89"/>
      <c r="AJ250" s="89"/>
      <c r="AK250" s="89"/>
      <c r="AL250" s="89"/>
      <c r="AM250" s="85"/>
    </row>
    <row r="251" spans="1:39" ht="132" x14ac:dyDescent="0.25">
      <c r="A251" s="87"/>
      <c r="B251" s="95"/>
      <c r="C251" s="95" t="s">
        <v>977</v>
      </c>
      <c r="D251" s="95" t="s">
        <v>817</v>
      </c>
      <c r="E251" s="161" t="s">
        <v>2172</v>
      </c>
      <c r="F251" s="95" t="s">
        <v>655</v>
      </c>
      <c r="G251" s="95" t="s">
        <v>2173</v>
      </c>
      <c r="H251" s="113"/>
      <c r="I251" s="95" t="s">
        <v>2174</v>
      </c>
      <c r="J251" s="172"/>
      <c r="K251" s="177"/>
      <c r="L251" s="172"/>
      <c r="M251" s="177" t="s">
        <v>959</v>
      </c>
      <c r="N251" s="172"/>
      <c r="O251" s="161"/>
      <c r="P251" s="87"/>
      <c r="Q251" s="87"/>
      <c r="R251" s="95"/>
      <c r="S251" s="87"/>
      <c r="T251" s="87"/>
      <c r="U251" s="95"/>
      <c r="V251" s="89"/>
      <c r="W251" s="95" t="s">
        <v>2175</v>
      </c>
      <c r="X251" s="85" t="s">
        <v>2172</v>
      </c>
      <c r="Y251" s="117">
        <v>19948693667.693398</v>
      </c>
      <c r="Z251" s="219"/>
      <c r="AA251" s="188">
        <v>42922</v>
      </c>
      <c r="AB251" s="218" t="s">
        <v>2176</v>
      </c>
      <c r="AC251" s="95" t="s">
        <v>2177</v>
      </c>
      <c r="AD251" s="168">
        <v>1.0299295774647887</v>
      </c>
      <c r="AE251" s="102">
        <v>0.85</v>
      </c>
      <c r="AF251" s="102">
        <v>0.79741674787181538</v>
      </c>
      <c r="AG251" s="88"/>
      <c r="AH251" s="161" t="s">
        <v>2178</v>
      </c>
      <c r="AI251" s="89"/>
      <c r="AJ251" s="89"/>
      <c r="AK251" s="89"/>
      <c r="AL251" s="89"/>
      <c r="AM251" s="85"/>
    </row>
    <row r="252" spans="1:39" ht="132" x14ac:dyDescent="0.25">
      <c r="A252" s="87">
        <v>310</v>
      </c>
      <c r="B252" s="95" t="s">
        <v>2184</v>
      </c>
      <c r="C252" s="95" t="s">
        <v>977</v>
      </c>
      <c r="D252" s="95" t="s">
        <v>817</v>
      </c>
      <c r="E252" s="161" t="s">
        <v>2185</v>
      </c>
      <c r="F252" s="95" t="s">
        <v>655</v>
      </c>
      <c r="G252" s="95" t="s">
        <v>2173</v>
      </c>
      <c r="H252" s="113"/>
      <c r="I252" s="95" t="s">
        <v>2186</v>
      </c>
      <c r="J252" s="172" t="s">
        <v>1325</v>
      </c>
      <c r="K252" s="177" t="s">
        <v>4118</v>
      </c>
      <c r="L252" s="172"/>
      <c r="M252" s="177" t="s">
        <v>959</v>
      </c>
      <c r="N252" s="172"/>
      <c r="O252" s="161"/>
      <c r="P252" s="87" t="s">
        <v>2187</v>
      </c>
      <c r="Q252" s="87" t="s">
        <v>2188</v>
      </c>
      <c r="R252" s="95"/>
      <c r="S252" s="87"/>
      <c r="T252" s="87"/>
      <c r="U252" s="95"/>
      <c r="V252" s="89"/>
      <c r="W252" s="95" t="s">
        <v>2189</v>
      </c>
      <c r="X252" s="85" t="s">
        <v>2185</v>
      </c>
      <c r="Y252" s="117">
        <v>25811800559.001602</v>
      </c>
      <c r="Z252" s="219"/>
      <c r="AA252" s="188">
        <v>42828</v>
      </c>
      <c r="AB252" s="218">
        <v>44</v>
      </c>
      <c r="AC252" s="95" t="s">
        <v>2164</v>
      </c>
      <c r="AD252" s="168">
        <v>0.92</v>
      </c>
      <c r="AE252" s="102">
        <v>0.95</v>
      </c>
      <c r="AF252" s="102">
        <v>0.74091237073954141</v>
      </c>
      <c r="AG252" s="88"/>
      <c r="AH252" s="161" t="s">
        <v>2190</v>
      </c>
      <c r="AI252" s="89"/>
      <c r="AJ252" s="89"/>
      <c r="AK252" s="89"/>
      <c r="AL252" s="89"/>
      <c r="AM252" s="85"/>
    </row>
    <row r="253" spans="1:39" ht="409.5" x14ac:dyDescent="0.25">
      <c r="A253" s="87"/>
      <c r="B253" s="95"/>
      <c r="C253" s="95" t="s">
        <v>977</v>
      </c>
      <c r="D253" s="95" t="s">
        <v>817</v>
      </c>
      <c r="E253" s="161" t="s">
        <v>2217</v>
      </c>
      <c r="F253" s="95" t="s">
        <v>655</v>
      </c>
      <c r="G253" s="95" t="s">
        <v>2218</v>
      </c>
      <c r="H253" s="113"/>
      <c r="I253" s="95" t="s">
        <v>2219</v>
      </c>
      <c r="J253" s="172" t="s">
        <v>1325</v>
      </c>
      <c r="K253" s="177"/>
      <c r="L253" s="172"/>
      <c r="M253" s="177" t="s">
        <v>959</v>
      </c>
      <c r="N253" s="172"/>
      <c r="O253" s="161"/>
      <c r="P253" s="87"/>
      <c r="Q253" s="87"/>
      <c r="R253" s="95"/>
      <c r="S253" s="87"/>
      <c r="T253" s="87"/>
      <c r="U253" s="95"/>
      <c r="V253" s="89"/>
      <c r="W253" s="161" t="s">
        <v>2220</v>
      </c>
      <c r="X253" s="85" t="s">
        <v>2217</v>
      </c>
      <c r="Y253" s="117">
        <v>64611738139.599998</v>
      </c>
      <c r="Z253" s="219"/>
      <c r="AA253" s="254">
        <v>43207</v>
      </c>
      <c r="AB253" s="218">
        <v>19</v>
      </c>
      <c r="AC253" s="95" t="s">
        <v>2221</v>
      </c>
      <c r="AD253" s="168">
        <v>1.53</v>
      </c>
      <c r="AE253" s="102">
        <v>0.56000000000000005</v>
      </c>
      <c r="AF253" s="102">
        <v>0.12</v>
      </c>
      <c r="AG253" s="88"/>
      <c r="AH253" s="255" t="s">
        <v>2222</v>
      </c>
      <c r="AI253" s="89"/>
      <c r="AJ253" s="89"/>
      <c r="AK253" s="89"/>
      <c r="AL253" s="89"/>
      <c r="AM253" s="85"/>
    </row>
    <row r="254" spans="1:39" ht="181.5" x14ac:dyDescent="0.25">
      <c r="A254" s="87"/>
      <c r="B254" s="95"/>
      <c r="C254" s="95" t="s">
        <v>977</v>
      </c>
      <c r="D254" s="95" t="s">
        <v>817</v>
      </c>
      <c r="E254" s="161" t="s">
        <v>2223</v>
      </c>
      <c r="F254" s="95" t="s">
        <v>655</v>
      </c>
      <c r="G254" s="95" t="s">
        <v>2224</v>
      </c>
      <c r="H254" s="113"/>
      <c r="I254" s="95" t="s">
        <v>2159</v>
      </c>
      <c r="J254" s="172"/>
      <c r="K254" s="177"/>
      <c r="L254" s="172"/>
      <c r="M254" s="177" t="s">
        <v>959</v>
      </c>
      <c r="N254" s="172"/>
      <c r="O254" s="161"/>
      <c r="P254" s="87"/>
      <c r="Q254" s="87"/>
      <c r="R254" s="95"/>
      <c r="S254" s="87"/>
      <c r="T254" s="87"/>
      <c r="U254" s="95"/>
      <c r="V254" s="89"/>
      <c r="W254" s="161" t="s">
        <v>2225</v>
      </c>
      <c r="X254" s="85" t="s">
        <v>2223</v>
      </c>
      <c r="Y254" s="117">
        <v>142548513386.76999</v>
      </c>
      <c r="Z254" s="219"/>
      <c r="AA254" s="254">
        <v>43235</v>
      </c>
      <c r="AB254" s="218">
        <v>35</v>
      </c>
      <c r="AC254" s="95" t="s">
        <v>2177</v>
      </c>
      <c r="AD254" s="168">
        <v>0.79</v>
      </c>
      <c r="AE254" s="102">
        <v>0.68</v>
      </c>
      <c r="AF254" s="102">
        <v>0.49</v>
      </c>
      <c r="AG254" s="88"/>
      <c r="AH254" s="255" t="s">
        <v>3676</v>
      </c>
      <c r="AI254" s="89"/>
      <c r="AJ254" s="89"/>
      <c r="AK254" s="89"/>
      <c r="AL254" s="89"/>
      <c r="AM254" s="85"/>
    </row>
    <row r="255" spans="1:39" ht="49.5" x14ac:dyDescent="0.25">
      <c r="A255" s="87"/>
      <c r="B255" s="95"/>
      <c r="C255" s="95" t="s">
        <v>977</v>
      </c>
      <c r="D255" s="95" t="s">
        <v>817</v>
      </c>
      <c r="E255" s="161" t="s">
        <v>2249</v>
      </c>
      <c r="F255" s="95" t="s">
        <v>655</v>
      </c>
      <c r="G255" s="95" t="s">
        <v>3899</v>
      </c>
      <c r="H255" s="113"/>
      <c r="I255" s="95" t="s">
        <v>2250</v>
      </c>
      <c r="J255" s="172" t="s">
        <v>1325</v>
      </c>
      <c r="K255" s="177" t="s">
        <v>4153</v>
      </c>
      <c r="L255" s="172"/>
      <c r="M255" s="177" t="s">
        <v>959</v>
      </c>
      <c r="N255" s="172"/>
      <c r="O255" s="259"/>
      <c r="P255" s="160">
        <v>94</v>
      </c>
      <c r="Q255" s="160">
        <v>178</v>
      </c>
      <c r="R255" s="95"/>
      <c r="S255" s="87"/>
      <c r="T255" s="384"/>
      <c r="U255" s="95"/>
      <c r="V255" s="89"/>
      <c r="W255" s="161" t="s">
        <v>2251</v>
      </c>
      <c r="X255" s="388" t="s">
        <v>2249</v>
      </c>
      <c r="Y255" s="117">
        <v>250264716</v>
      </c>
      <c r="Z255" s="219"/>
      <c r="AA255" s="254">
        <v>43973</v>
      </c>
      <c r="AB255" s="218">
        <v>5</v>
      </c>
      <c r="AC255" s="95" t="s">
        <v>2252</v>
      </c>
      <c r="AD255" s="168">
        <v>0.78</v>
      </c>
      <c r="AE255" s="102">
        <v>0.34</v>
      </c>
      <c r="AF255" s="102">
        <v>0.2</v>
      </c>
      <c r="AG255" s="88"/>
      <c r="AH255" s="368" t="s">
        <v>2253</v>
      </c>
      <c r="AI255" s="89"/>
      <c r="AJ255" s="89"/>
      <c r="AK255" s="89"/>
      <c r="AL255" s="89"/>
      <c r="AM255" s="85"/>
    </row>
    <row r="256" spans="1:39" ht="49.5" x14ac:dyDescent="0.25">
      <c r="A256" s="87"/>
      <c r="B256" s="95"/>
      <c r="C256" s="95" t="s">
        <v>977</v>
      </c>
      <c r="D256" s="95" t="s">
        <v>817</v>
      </c>
      <c r="E256" s="161" t="s">
        <v>2254</v>
      </c>
      <c r="F256" s="95" t="s">
        <v>655</v>
      </c>
      <c r="G256" s="95" t="s">
        <v>3899</v>
      </c>
      <c r="H256" s="113"/>
      <c r="I256" s="95" t="s">
        <v>2250</v>
      </c>
      <c r="J256" s="172" t="s">
        <v>1325</v>
      </c>
      <c r="K256" s="177" t="s">
        <v>4100</v>
      </c>
      <c r="L256" s="172"/>
      <c r="M256" s="177" t="s">
        <v>959</v>
      </c>
      <c r="N256" s="172"/>
      <c r="O256" s="259"/>
      <c r="P256" s="160">
        <v>94</v>
      </c>
      <c r="Q256" s="160">
        <v>172</v>
      </c>
      <c r="R256" s="95"/>
      <c r="S256" s="87"/>
      <c r="T256" s="384"/>
      <c r="U256" s="95"/>
      <c r="V256" s="89"/>
      <c r="W256" s="161" t="s">
        <v>2255</v>
      </c>
      <c r="X256" s="388" t="s">
        <v>2254</v>
      </c>
      <c r="Y256" s="117">
        <v>478956240</v>
      </c>
      <c r="Z256" s="219"/>
      <c r="AA256" s="254">
        <v>43980</v>
      </c>
      <c r="AB256" s="218">
        <v>5</v>
      </c>
      <c r="AC256" s="95" t="s">
        <v>2256</v>
      </c>
      <c r="AD256" s="168">
        <v>0.74</v>
      </c>
      <c r="AE256" s="102">
        <v>0.65</v>
      </c>
      <c r="AF256" s="102">
        <v>0</v>
      </c>
      <c r="AG256" s="88"/>
      <c r="AH256" s="368" t="s">
        <v>2253</v>
      </c>
      <c r="AI256" s="89"/>
      <c r="AJ256" s="89"/>
      <c r="AK256" s="89"/>
      <c r="AL256" s="89"/>
      <c r="AM256" s="85"/>
    </row>
    <row r="257" spans="1:39" ht="49.5" x14ac:dyDescent="0.25">
      <c r="A257" s="87"/>
      <c r="B257" s="95"/>
      <c r="C257" s="95" t="s">
        <v>977</v>
      </c>
      <c r="D257" s="95" t="s">
        <v>817</v>
      </c>
      <c r="E257" s="161" t="s">
        <v>2315</v>
      </c>
      <c r="F257" s="95" t="s">
        <v>655</v>
      </c>
      <c r="G257" s="95" t="s">
        <v>3899</v>
      </c>
      <c r="H257" s="113"/>
      <c r="I257" s="95" t="s">
        <v>2250</v>
      </c>
      <c r="J257" s="172"/>
      <c r="K257" s="177"/>
      <c r="L257" s="172"/>
      <c r="M257" s="177" t="s">
        <v>959</v>
      </c>
      <c r="N257" s="172"/>
      <c r="O257" s="161"/>
      <c r="P257" s="87"/>
      <c r="Q257" s="87"/>
      <c r="R257" s="95"/>
      <c r="S257" s="87"/>
      <c r="T257" s="384"/>
      <c r="U257" s="95"/>
      <c r="V257" s="89"/>
      <c r="W257" s="161" t="s">
        <v>2316</v>
      </c>
      <c r="X257" s="388" t="s">
        <v>2315</v>
      </c>
      <c r="Y257" s="117">
        <v>447368430.74000001</v>
      </c>
      <c r="Z257" s="219"/>
      <c r="AA257" s="254">
        <v>43976</v>
      </c>
      <c r="AB257" s="218">
        <v>2.9455645161290325</v>
      </c>
      <c r="AC257" s="95" t="s">
        <v>2317</v>
      </c>
      <c r="AD257" s="168">
        <v>1.270362765229295</v>
      </c>
      <c r="AE257" s="102">
        <v>0.66510000000000002</v>
      </c>
      <c r="AF257" s="102">
        <v>0.15916441934328787</v>
      </c>
      <c r="AG257" s="88"/>
      <c r="AH257" s="255" t="s">
        <v>2253</v>
      </c>
      <c r="AI257" s="89"/>
      <c r="AJ257" s="89"/>
      <c r="AK257" s="89"/>
      <c r="AL257" s="89"/>
      <c r="AM257" s="85"/>
    </row>
    <row r="258" spans="1:39" ht="49.5" x14ac:dyDescent="0.25">
      <c r="A258" s="87"/>
      <c r="B258" s="95"/>
      <c r="C258" s="95" t="s">
        <v>977</v>
      </c>
      <c r="D258" s="95" t="s">
        <v>817</v>
      </c>
      <c r="E258" s="161" t="s">
        <v>2321</v>
      </c>
      <c r="F258" s="95" t="s">
        <v>655</v>
      </c>
      <c r="G258" s="95" t="s">
        <v>3899</v>
      </c>
      <c r="H258" s="113"/>
      <c r="I258" s="95" t="s">
        <v>2258</v>
      </c>
      <c r="J258" s="172"/>
      <c r="K258" s="177"/>
      <c r="L258" s="172"/>
      <c r="M258" s="177" t="s">
        <v>959</v>
      </c>
      <c r="N258" s="172"/>
      <c r="O258" s="161"/>
      <c r="P258" s="87"/>
      <c r="Q258" s="87"/>
      <c r="R258" s="95"/>
      <c r="S258" s="87"/>
      <c r="T258" s="384"/>
      <c r="U258" s="95"/>
      <c r="V258" s="89"/>
      <c r="W258" s="161" t="s">
        <v>2322</v>
      </c>
      <c r="X258" s="388" t="s">
        <v>2321</v>
      </c>
      <c r="Y258" s="117">
        <v>664841948</v>
      </c>
      <c r="Z258" s="219"/>
      <c r="AA258" s="254">
        <v>43971</v>
      </c>
      <c r="AB258" s="218">
        <v>2.9455645161290325</v>
      </c>
      <c r="AC258" s="95" t="s">
        <v>2309</v>
      </c>
      <c r="AD258" s="168">
        <v>1.3251197809719371</v>
      </c>
      <c r="AE258" s="102">
        <v>0.85</v>
      </c>
      <c r="AF258" s="102">
        <v>0.18513300739411226</v>
      </c>
      <c r="AG258" s="88"/>
      <c r="AH258" s="255" t="s">
        <v>2253</v>
      </c>
      <c r="AI258" s="89"/>
      <c r="AJ258" s="89"/>
      <c r="AK258" s="89"/>
      <c r="AL258" s="89"/>
      <c r="AM258" s="85"/>
    </row>
    <row r="259" spans="1:39" ht="49.5" x14ac:dyDescent="0.25">
      <c r="A259" s="87"/>
      <c r="B259" s="95"/>
      <c r="C259" s="95" t="s">
        <v>977</v>
      </c>
      <c r="D259" s="95" t="s">
        <v>817</v>
      </c>
      <c r="E259" s="161" t="s">
        <v>2326</v>
      </c>
      <c r="F259" s="95" t="s">
        <v>655</v>
      </c>
      <c r="G259" s="95" t="s">
        <v>3899</v>
      </c>
      <c r="H259" s="113"/>
      <c r="I259" s="95" t="s">
        <v>2258</v>
      </c>
      <c r="J259" s="172"/>
      <c r="K259" s="177"/>
      <c r="L259" s="172"/>
      <c r="M259" s="177" t="s">
        <v>959</v>
      </c>
      <c r="N259" s="172"/>
      <c r="O259" s="161"/>
      <c r="P259" s="87"/>
      <c r="Q259" s="87"/>
      <c r="R259" s="95"/>
      <c r="S259" s="87"/>
      <c r="T259" s="384"/>
      <c r="U259" s="95"/>
      <c r="V259" s="89"/>
      <c r="W259" s="161" t="s">
        <v>2327</v>
      </c>
      <c r="X259" s="388" t="s">
        <v>2326</v>
      </c>
      <c r="Y259" s="117">
        <v>138822360</v>
      </c>
      <c r="Z259" s="219"/>
      <c r="AA259" s="254">
        <v>43973</v>
      </c>
      <c r="AB259" s="218">
        <v>3</v>
      </c>
      <c r="AC259" s="95" t="s">
        <v>2328</v>
      </c>
      <c r="AD259" s="168">
        <v>1.3032169746748803</v>
      </c>
      <c r="AE259" s="102">
        <v>0.67</v>
      </c>
      <c r="AF259" s="102">
        <v>0.3146274940866875</v>
      </c>
      <c r="AG259" s="88"/>
      <c r="AH259" s="255" t="s">
        <v>2253</v>
      </c>
      <c r="AI259" s="89"/>
      <c r="AJ259" s="89"/>
      <c r="AK259" s="89"/>
      <c r="AL259" s="89"/>
      <c r="AM259" s="85"/>
    </row>
    <row r="260" spans="1:39" ht="33" x14ac:dyDescent="0.25">
      <c r="A260" s="87"/>
      <c r="B260" s="95"/>
      <c r="C260" s="95" t="s">
        <v>977</v>
      </c>
      <c r="D260" s="95" t="s">
        <v>817</v>
      </c>
      <c r="E260" s="161" t="s">
        <v>2329</v>
      </c>
      <c r="F260" s="95" t="s">
        <v>655</v>
      </c>
      <c r="G260" s="95" t="s">
        <v>3899</v>
      </c>
      <c r="H260" s="113"/>
      <c r="I260" s="95" t="s">
        <v>2250</v>
      </c>
      <c r="J260" s="172"/>
      <c r="K260" s="177"/>
      <c r="L260" s="172"/>
      <c r="M260" s="177" t="s">
        <v>959</v>
      </c>
      <c r="N260" s="172"/>
      <c r="O260" s="161"/>
      <c r="P260" s="87"/>
      <c r="Q260" s="87"/>
      <c r="R260" s="95"/>
      <c r="S260" s="87"/>
      <c r="T260" s="384"/>
      <c r="U260" s="95"/>
      <c r="V260" s="89"/>
      <c r="W260" s="161" t="s">
        <v>2330</v>
      </c>
      <c r="X260" s="388" t="s">
        <v>2329</v>
      </c>
      <c r="Y260" s="117">
        <v>129390000</v>
      </c>
      <c r="Z260" s="219"/>
      <c r="AA260" s="254">
        <v>43980</v>
      </c>
      <c r="AB260" s="218">
        <v>3</v>
      </c>
      <c r="AC260" s="95" t="s">
        <v>1682</v>
      </c>
      <c r="AD260" s="168">
        <v>1.2265571526351815</v>
      </c>
      <c r="AE260" s="102">
        <v>0.1</v>
      </c>
      <c r="AF260" s="102">
        <v>0</v>
      </c>
      <c r="AG260" s="88"/>
      <c r="AH260" s="255" t="s">
        <v>2331</v>
      </c>
      <c r="AI260" s="89"/>
      <c r="AJ260" s="89"/>
      <c r="AK260" s="89"/>
      <c r="AL260" s="89"/>
      <c r="AM260" s="85"/>
    </row>
    <row r="261" spans="1:39" ht="49.5" x14ac:dyDescent="0.25">
      <c r="A261" s="87"/>
      <c r="B261" s="95"/>
      <c r="C261" s="95" t="s">
        <v>977</v>
      </c>
      <c r="D261" s="95" t="s">
        <v>956</v>
      </c>
      <c r="E261" s="161" t="s">
        <v>3805</v>
      </c>
      <c r="F261" s="95" t="s">
        <v>655</v>
      </c>
      <c r="G261" s="95" t="s">
        <v>163</v>
      </c>
      <c r="H261" s="113"/>
      <c r="I261" s="95" t="s">
        <v>3809</v>
      </c>
      <c r="J261" s="172"/>
      <c r="K261" s="177"/>
      <c r="L261" s="172"/>
      <c r="M261" s="177" t="s">
        <v>959</v>
      </c>
      <c r="N261" s="172"/>
      <c r="O261" s="161" t="s">
        <v>3807</v>
      </c>
      <c r="P261" s="87" t="s">
        <v>3806</v>
      </c>
      <c r="Q261" s="87"/>
      <c r="R261" s="95"/>
      <c r="S261" s="87"/>
      <c r="T261" s="87"/>
      <c r="U261" s="405"/>
      <c r="V261" s="406"/>
      <c r="W261" s="407" t="s">
        <v>3808</v>
      </c>
      <c r="X261" s="85" t="s">
        <v>3805</v>
      </c>
      <c r="Y261" s="117">
        <v>108475905</v>
      </c>
      <c r="Z261" s="219"/>
      <c r="AA261" s="254">
        <v>44095</v>
      </c>
      <c r="AB261" s="218"/>
      <c r="AC261" s="95" t="s">
        <v>2036</v>
      </c>
      <c r="AD261" s="168">
        <v>0.75</v>
      </c>
      <c r="AE261" s="102">
        <v>0.75</v>
      </c>
      <c r="AF261" s="102">
        <v>0</v>
      </c>
      <c r="AG261" s="88"/>
      <c r="AH261" s="255" t="s">
        <v>3804</v>
      </c>
      <c r="AI261" s="89"/>
      <c r="AJ261" s="89"/>
      <c r="AK261" s="89"/>
      <c r="AL261" s="89"/>
      <c r="AM261" s="85"/>
    </row>
    <row r="262" spans="1:39" ht="49.5" x14ac:dyDescent="0.25">
      <c r="A262" s="87"/>
      <c r="B262" s="95"/>
      <c r="C262" s="95" t="s">
        <v>977</v>
      </c>
      <c r="D262" s="95" t="s">
        <v>817</v>
      </c>
      <c r="E262" s="161" t="s">
        <v>2383</v>
      </c>
      <c r="F262" s="95" t="s">
        <v>655</v>
      </c>
      <c r="G262" s="95" t="s">
        <v>3899</v>
      </c>
      <c r="H262" s="113"/>
      <c r="I262" s="95" t="s">
        <v>2258</v>
      </c>
      <c r="J262" s="172"/>
      <c r="K262" s="177"/>
      <c r="L262" s="172"/>
      <c r="M262" s="177" t="s">
        <v>959</v>
      </c>
      <c r="N262" s="172"/>
      <c r="O262" s="161"/>
      <c r="P262" s="87"/>
      <c r="Q262" s="87"/>
      <c r="R262" s="95"/>
      <c r="S262" s="87"/>
      <c r="T262" s="384"/>
      <c r="U262" s="95"/>
      <c r="V262" s="89"/>
      <c r="W262" s="161" t="s">
        <v>2384</v>
      </c>
      <c r="X262" s="388" t="s">
        <v>2383</v>
      </c>
      <c r="Y262" s="117">
        <v>305120933</v>
      </c>
      <c r="Z262" s="219"/>
      <c r="AA262" s="254">
        <v>44013</v>
      </c>
      <c r="AB262" s="218">
        <v>2.9455645161290325</v>
      </c>
      <c r="AC262" s="95" t="s">
        <v>1125</v>
      </c>
      <c r="AD262" s="168">
        <v>0.86516084873374399</v>
      </c>
      <c r="AE262" s="102">
        <v>0.6</v>
      </c>
      <c r="AF262" s="102">
        <v>0</v>
      </c>
      <c r="AG262" s="88"/>
      <c r="AH262" s="255" t="s">
        <v>2253</v>
      </c>
      <c r="AI262" s="89"/>
      <c r="AJ262" s="89"/>
      <c r="AK262" s="89"/>
      <c r="AL262" s="89"/>
      <c r="AM262" s="85"/>
    </row>
    <row r="263" spans="1:39" ht="49.5" x14ac:dyDescent="0.25">
      <c r="A263" s="87"/>
      <c r="B263" s="95"/>
      <c r="C263" s="95" t="s">
        <v>977</v>
      </c>
      <c r="D263" s="95" t="s">
        <v>817</v>
      </c>
      <c r="E263" s="161" t="s">
        <v>2385</v>
      </c>
      <c r="F263" s="95" t="s">
        <v>655</v>
      </c>
      <c r="G263" s="95" t="s">
        <v>3899</v>
      </c>
      <c r="H263" s="113"/>
      <c r="I263" s="95" t="s">
        <v>2258</v>
      </c>
      <c r="J263" s="172"/>
      <c r="K263" s="177"/>
      <c r="L263" s="172"/>
      <c r="M263" s="177" t="s">
        <v>959</v>
      </c>
      <c r="N263" s="172"/>
      <c r="O263" s="161"/>
      <c r="P263" s="87"/>
      <c r="Q263" s="87"/>
      <c r="R263" s="95"/>
      <c r="S263" s="87"/>
      <c r="T263" s="384"/>
      <c r="U263" s="95"/>
      <c r="V263" s="89"/>
      <c r="W263" s="161" t="s">
        <v>2386</v>
      </c>
      <c r="X263" s="388" t="s">
        <v>2385</v>
      </c>
      <c r="Y263" s="117">
        <v>202137180</v>
      </c>
      <c r="Z263" s="219"/>
      <c r="AA263" s="254">
        <v>44013</v>
      </c>
      <c r="AB263" s="218">
        <v>2.9455645161290325</v>
      </c>
      <c r="AC263" s="95" t="s">
        <v>1132</v>
      </c>
      <c r="AD263" s="168">
        <v>0.86516084873374399</v>
      </c>
      <c r="AE263" s="102">
        <v>0.6</v>
      </c>
      <c r="AF263" s="102">
        <v>0</v>
      </c>
      <c r="AG263" s="88"/>
      <c r="AH263" s="255" t="s">
        <v>2253</v>
      </c>
      <c r="AI263" s="89"/>
      <c r="AJ263" s="89"/>
      <c r="AK263" s="89"/>
      <c r="AL263" s="89"/>
      <c r="AM263" s="85"/>
    </row>
    <row r="264" spans="1:39" ht="49.5" x14ac:dyDescent="0.25">
      <c r="A264" s="87"/>
      <c r="B264" s="95"/>
      <c r="C264" s="95" t="s">
        <v>977</v>
      </c>
      <c r="D264" s="95" t="s">
        <v>817</v>
      </c>
      <c r="E264" s="161" t="s">
        <v>2390</v>
      </c>
      <c r="F264" s="95" t="s">
        <v>655</v>
      </c>
      <c r="G264" s="95" t="s">
        <v>3899</v>
      </c>
      <c r="H264" s="113"/>
      <c r="I264" s="95" t="s">
        <v>2258</v>
      </c>
      <c r="J264" s="172"/>
      <c r="K264" s="177"/>
      <c r="L264" s="172"/>
      <c r="M264" s="177" t="s">
        <v>959</v>
      </c>
      <c r="N264" s="172"/>
      <c r="O264" s="161"/>
      <c r="P264" s="87"/>
      <c r="Q264" s="87"/>
      <c r="R264" s="95"/>
      <c r="S264" s="87"/>
      <c r="T264" s="384"/>
      <c r="U264" s="95"/>
      <c r="V264" s="89"/>
      <c r="W264" s="161" t="s">
        <v>2391</v>
      </c>
      <c r="X264" s="388" t="s">
        <v>2390</v>
      </c>
      <c r="Y264" s="117">
        <v>205241959.55000001</v>
      </c>
      <c r="Z264" s="219"/>
      <c r="AA264" s="254">
        <v>43976</v>
      </c>
      <c r="AB264" s="218">
        <v>2.9455645161290325</v>
      </c>
      <c r="AC264" s="95" t="s">
        <v>2392</v>
      </c>
      <c r="AD264" s="168">
        <v>1.270362765229295</v>
      </c>
      <c r="AE264" s="102">
        <v>0.87350000000000005</v>
      </c>
      <c r="AF264" s="102">
        <v>0.19850396730194345</v>
      </c>
      <c r="AG264" s="88"/>
      <c r="AH264" s="255" t="s">
        <v>2253</v>
      </c>
      <c r="AI264" s="89"/>
      <c r="AJ264" s="89"/>
      <c r="AK264" s="89"/>
      <c r="AL264" s="89"/>
      <c r="AM264" s="85"/>
    </row>
    <row r="265" spans="1:39" ht="49.5" x14ac:dyDescent="0.25">
      <c r="A265" s="87"/>
      <c r="B265" s="95"/>
      <c r="C265" s="95" t="s">
        <v>977</v>
      </c>
      <c r="D265" s="95" t="s">
        <v>817</v>
      </c>
      <c r="E265" s="161" t="s">
        <v>2408</v>
      </c>
      <c r="F265" s="95" t="s">
        <v>655</v>
      </c>
      <c r="G265" s="95" t="s">
        <v>3899</v>
      </c>
      <c r="H265" s="113"/>
      <c r="I265" s="95" t="s">
        <v>2250</v>
      </c>
      <c r="J265" s="172"/>
      <c r="K265" s="177"/>
      <c r="L265" s="172"/>
      <c r="M265" s="177" t="s">
        <v>959</v>
      </c>
      <c r="N265" s="172"/>
      <c r="O265" s="161"/>
      <c r="P265" s="87"/>
      <c r="Q265" s="87"/>
      <c r="R265" s="95"/>
      <c r="S265" s="87"/>
      <c r="T265" s="384"/>
      <c r="U265" s="95"/>
      <c r="V265" s="89"/>
      <c r="W265" s="161" t="s">
        <v>2409</v>
      </c>
      <c r="X265" s="388" t="s">
        <v>2408</v>
      </c>
      <c r="Y265" s="117">
        <v>64095630.899999999</v>
      </c>
      <c r="Z265" s="219"/>
      <c r="AA265" s="254">
        <v>43971</v>
      </c>
      <c r="AB265" s="218">
        <v>2.9455645161290325</v>
      </c>
      <c r="AC265" s="95" t="s">
        <v>2410</v>
      </c>
      <c r="AD265" s="168">
        <v>1.3251197809719371</v>
      </c>
      <c r="AE265" s="102">
        <v>0.74</v>
      </c>
      <c r="AF265" s="102">
        <v>0.45153341421045284</v>
      </c>
      <c r="AG265" s="88"/>
      <c r="AH265" s="255" t="s">
        <v>2253</v>
      </c>
      <c r="AI265" s="89"/>
      <c r="AJ265" s="89"/>
      <c r="AK265" s="89"/>
      <c r="AL265" s="89"/>
      <c r="AM265" s="85"/>
    </row>
    <row r="266" spans="1:39" ht="231" x14ac:dyDescent="0.25">
      <c r="A266" s="87"/>
      <c r="B266" s="95"/>
      <c r="C266" s="95" t="s">
        <v>977</v>
      </c>
      <c r="D266" s="95" t="s">
        <v>817</v>
      </c>
      <c r="E266" s="161" t="s">
        <v>2440</v>
      </c>
      <c r="F266" s="95" t="s">
        <v>655</v>
      </c>
      <c r="G266" s="95" t="s">
        <v>3899</v>
      </c>
      <c r="H266" s="113">
        <v>25017030</v>
      </c>
      <c r="I266" s="95" t="s">
        <v>3401</v>
      </c>
      <c r="J266" s="172" t="s">
        <v>3402</v>
      </c>
      <c r="K266" s="172" t="s">
        <v>3403</v>
      </c>
      <c r="L266" s="172" t="s">
        <v>3402</v>
      </c>
      <c r="M266" s="177" t="s">
        <v>959</v>
      </c>
      <c r="N266" s="172" t="s">
        <v>3402</v>
      </c>
      <c r="O266" s="259" t="s">
        <v>3404</v>
      </c>
      <c r="P266" s="160" t="s">
        <v>3405</v>
      </c>
      <c r="Q266" s="160" t="s">
        <v>3406</v>
      </c>
      <c r="R266" s="95" t="s">
        <v>2</v>
      </c>
      <c r="S266" s="87" t="s">
        <v>9</v>
      </c>
      <c r="T266" s="384" t="s">
        <v>35</v>
      </c>
      <c r="U266" s="95" t="s">
        <v>3407</v>
      </c>
      <c r="V266" s="85" t="s">
        <v>3408</v>
      </c>
      <c r="W266" s="161" t="s">
        <v>3409</v>
      </c>
      <c r="X266" s="388" t="s">
        <v>3410</v>
      </c>
      <c r="Y266" s="117">
        <v>25017030</v>
      </c>
      <c r="Z266" s="222">
        <v>2019</v>
      </c>
      <c r="AA266" s="254"/>
      <c r="AB266" s="218" t="s">
        <v>1506</v>
      </c>
      <c r="AC266" s="95" t="s">
        <v>2441</v>
      </c>
      <c r="AD266" s="168" t="s">
        <v>3411</v>
      </c>
      <c r="AE266" s="102">
        <v>0.35</v>
      </c>
      <c r="AF266" s="102">
        <v>0</v>
      </c>
      <c r="AG266" s="88" t="s">
        <v>3372</v>
      </c>
      <c r="AH266" s="368"/>
      <c r="AI266" s="89"/>
      <c r="AJ266" s="85" t="s">
        <v>3412</v>
      </c>
      <c r="AK266" s="87">
        <v>20</v>
      </c>
      <c r="AL266" s="87">
        <v>2020</v>
      </c>
      <c r="AM266" s="85" t="s">
        <v>3413</v>
      </c>
    </row>
    <row r="267" spans="1:39" ht="231" x14ac:dyDescent="0.25">
      <c r="A267" s="87"/>
      <c r="B267" s="95"/>
      <c r="C267" s="95" t="s">
        <v>977</v>
      </c>
      <c r="D267" s="95" t="s">
        <v>817</v>
      </c>
      <c r="E267" s="161" t="s">
        <v>2442</v>
      </c>
      <c r="F267" s="95" t="s">
        <v>655</v>
      </c>
      <c r="G267" s="95" t="s">
        <v>3899</v>
      </c>
      <c r="H267" s="113">
        <v>15136000</v>
      </c>
      <c r="I267" s="95" t="s">
        <v>3401</v>
      </c>
      <c r="J267" s="172" t="s">
        <v>3402</v>
      </c>
      <c r="K267" s="172" t="s">
        <v>3403</v>
      </c>
      <c r="L267" s="172" t="s">
        <v>3402</v>
      </c>
      <c r="M267" s="177" t="s">
        <v>959</v>
      </c>
      <c r="N267" s="172" t="s">
        <v>3402</v>
      </c>
      <c r="O267" s="259" t="s">
        <v>3414</v>
      </c>
      <c r="P267" s="160" t="s">
        <v>3415</v>
      </c>
      <c r="Q267" s="160" t="s">
        <v>3416</v>
      </c>
      <c r="R267" s="95" t="s">
        <v>2</v>
      </c>
      <c r="S267" s="87" t="s">
        <v>9</v>
      </c>
      <c r="T267" s="384" t="s">
        <v>35</v>
      </c>
      <c r="U267" s="95" t="s">
        <v>3417</v>
      </c>
      <c r="V267" s="85" t="s">
        <v>3418</v>
      </c>
      <c r="W267" s="161" t="s">
        <v>3419</v>
      </c>
      <c r="X267" s="388" t="s">
        <v>3420</v>
      </c>
      <c r="Y267" s="117">
        <v>15136000</v>
      </c>
      <c r="Z267" s="222">
        <v>2019</v>
      </c>
      <c r="AA267" s="254"/>
      <c r="AB267" s="218" t="s">
        <v>1506</v>
      </c>
      <c r="AC267" s="95" t="s">
        <v>2443</v>
      </c>
      <c r="AD267" s="168" t="s">
        <v>3411</v>
      </c>
      <c r="AE267" s="102">
        <v>0.4</v>
      </c>
      <c r="AF267" s="102">
        <v>0</v>
      </c>
      <c r="AG267" s="88" t="s">
        <v>3372</v>
      </c>
      <c r="AH267" s="368"/>
      <c r="AI267" s="89"/>
      <c r="AJ267" s="85" t="s">
        <v>3412</v>
      </c>
      <c r="AK267" s="87">
        <v>20</v>
      </c>
      <c r="AL267" s="87">
        <v>2020</v>
      </c>
      <c r="AM267" s="85" t="s">
        <v>3421</v>
      </c>
    </row>
    <row r="268" spans="1:39" ht="231" x14ac:dyDescent="0.25">
      <c r="A268" s="87"/>
      <c r="B268" s="95"/>
      <c r="C268" s="95" t="s">
        <v>977</v>
      </c>
      <c r="D268" s="95" t="s">
        <v>817</v>
      </c>
      <c r="E268" s="161" t="s">
        <v>2444</v>
      </c>
      <c r="F268" s="95" t="s">
        <v>655</v>
      </c>
      <c r="G268" s="95" t="s">
        <v>3899</v>
      </c>
      <c r="H268" s="113">
        <v>15425000</v>
      </c>
      <c r="I268" s="95" t="s">
        <v>3401</v>
      </c>
      <c r="J268" s="172" t="s">
        <v>3402</v>
      </c>
      <c r="K268" s="172" t="s">
        <v>3403</v>
      </c>
      <c r="L268" s="172" t="s">
        <v>3402</v>
      </c>
      <c r="M268" s="177" t="s">
        <v>959</v>
      </c>
      <c r="N268" s="172" t="s">
        <v>3402</v>
      </c>
      <c r="O268" s="259" t="s">
        <v>3422</v>
      </c>
      <c r="P268" s="160" t="s">
        <v>3423</v>
      </c>
      <c r="Q268" s="160" t="s">
        <v>3424</v>
      </c>
      <c r="R268" s="95" t="s">
        <v>2</v>
      </c>
      <c r="S268" s="87" t="s">
        <v>9</v>
      </c>
      <c r="T268" s="384" t="s">
        <v>35</v>
      </c>
      <c r="U268" s="95" t="s">
        <v>3425</v>
      </c>
      <c r="V268" s="85" t="s">
        <v>3418</v>
      </c>
      <c r="W268" s="161" t="s">
        <v>3426</v>
      </c>
      <c r="X268" s="388" t="s">
        <v>3427</v>
      </c>
      <c r="Y268" s="117">
        <v>15425000</v>
      </c>
      <c r="Z268" s="222">
        <v>2019</v>
      </c>
      <c r="AA268" s="254"/>
      <c r="AB268" s="218" t="s">
        <v>1506</v>
      </c>
      <c r="AC268" s="95" t="s">
        <v>3428</v>
      </c>
      <c r="AD268" s="168" t="s">
        <v>3411</v>
      </c>
      <c r="AE268" s="102">
        <v>0.4</v>
      </c>
      <c r="AF268" s="102">
        <v>0</v>
      </c>
      <c r="AG268" s="88" t="s">
        <v>3372</v>
      </c>
      <c r="AH268" s="368" t="s">
        <v>3429</v>
      </c>
      <c r="AI268" s="89"/>
      <c r="AJ268" s="85" t="s">
        <v>3412</v>
      </c>
      <c r="AK268" s="87">
        <v>20</v>
      </c>
      <c r="AL268" s="87">
        <v>2020</v>
      </c>
      <c r="AM268" s="85" t="s">
        <v>3421</v>
      </c>
    </row>
    <row r="269" spans="1:39" ht="231" x14ac:dyDescent="0.25">
      <c r="A269" s="87"/>
      <c r="B269" s="95"/>
      <c r="C269" s="95" t="s">
        <v>977</v>
      </c>
      <c r="D269" s="95" t="s">
        <v>817</v>
      </c>
      <c r="E269" s="161" t="s">
        <v>2446</v>
      </c>
      <c r="F269" s="95" t="s">
        <v>655</v>
      </c>
      <c r="G269" s="95" t="s">
        <v>3899</v>
      </c>
      <c r="H269" s="113">
        <v>26821600</v>
      </c>
      <c r="I269" s="95" t="s">
        <v>3401</v>
      </c>
      <c r="J269" s="172" t="s">
        <v>3402</v>
      </c>
      <c r="K269" s="172" t="s">
        <v>3403</v>
      </c>
      <c r="L269" s="172" t="s">
        <v>3402</v>
      </c>
      <c r="M269" s="177" t="s">
        <v>959</v>
      </c>
      <c r="N269" s="172" t="s">
        <v>3402</v>
      </c>
      <c r="O269" s="259" t="s">
        <v>3430</v>
      </c>
      <c r="P269" s="160" t="s">
        <v>3424</v>
      </c>
      <c r="Q269" s="160" t="s">
        <v>3431</v>
      </c>
      <c r="R269" s="95" t="s">
        <v>2</v>
      </c>
      <c r="S269" s="87" t="s">
        <v>9</v>
      </c>
      <c r="T269" s="384" t="s">
        <v>35</v>
      </c>
      <c r="U269" s="95" t="s">
        <v>35</v>
      </c>
      <c r="V269" s="85" t="s">
        <v>3418</v>
      </c>
      <c r="W269" s="161" t="s">
        <v>3432</v>
      </c>
      <c r="X269" s="388" t="s">
        <v>3433</v>
      </c>
      <c r="Y269" s="117">
        <v>26821600</v>
      </c>
      <c r="Z269" s="222">
        <v>2019</v>
      </c>
      <c r="AA269" s="254"/>
      <c r="AB269" s="218" t="s">
        <v>1506</v>
      </c>
      <c r="AC269" s="95" t="s">
        <v>2445</v>
      </c>
      <c r="AD269" s="168" t="s">
        <v>3411</v>
      </c>
      <c r="AE269" s="102">
        <v>0.4</v>
      </c>
      <c r="AF269" s="102">
        <v>0</v>
      </c>
      <c r="AG269" s="88" t="s">
        <v>3372</v>
      </c>
      <c r="AH269" s="368" t="s">
        <v>3429</v>
      </c>
      <c r="AI269" s="89"/>
      <c r="AJ269" s="85" t="s">
        <v>3412</v>
      </c>
      <c r="AK269" s="87">
        <v>20</v>
      </c>
      <c r="AL269" s="87">
        <v>2020</v>
      </c>
      <c r="AM269" s="85" t="s">
        <v>3413</v>
      </c>
    </row>
    <row r="270" spans="1:39" ht="115.5" x14ac:dyDescent="0.25">
      <c r="A270" s="87"/>
      <c r="B270" s="95"/>
      <c r="C270" s="95" t="s">
        <v>977</v>
      </c>
      <c r="D270" s="95" t="s">
        <v>817</v>
      </c>
      <c r="E270" s="161" t="s">
        <v>2512</v>
      </c>
      <c r="F270" s="95" t="s">
        <v>655</v>
      </c>
      <c r="G270" s="95" t="s">
        <v>2173</v>
      </c>
      <c r="H270" s="113"/>
      <c r="I270" s="95" t="s">
        <v>2180</v>
      </c>
      <c r="J270" s="172"/>
      <c r="K270" s="177"/>
      <c r="L270" s="172"/>
      <c r="M270" s="177" t="s">
        <v>959</v>
      </c>
      <c r="N270" s="172"/>
      <c r="O270" s="161"/>
      <c r="P270" s="87"/>
      <c r="Q270" s="87"/>
      <c r="R270" s="95"/>
      <c r="S270" s="87"/>
      <c r="T270" s="87"/>
      <c r="U270" s="403"/>
      <c r="V270" s="408"/>
      <c r="W270" s="409" t="s">
        <v>2513</v>
      </c>
      <c r="X270" s="85" t="s">
        <v>2512</v>
      </c>
      <c r="Y270" s="117">
        <v>6081364956.4606791</v>
      </c>
      <c r="Z270" s="219"/>
      <c r="AA270" s="254">
        <v>43906</v>
      </c>
      <c r="AB270" s="218">
        <v>6.903225806451613</v>
      </c>
      <c r="AC270" s="95" t="s">
        <v>2182</v>
      </c>
      <c r="AD270" s="168">
        <v>0.86915887850467288</v>
      </c>
      <c r="AE270" s="102">
        <v>0.8921</v>
      </c>
      <c r="AF270" s="102">
        <v>0.15049773028795491</v>
      </c>
      <c r="AG270" s="88"/>
      <c r="AH270" s="255" t="s">
        <v>2514</v>
      </c>
      <c r="AI270" s="89"/>
      <c r="AJ270" s="89"/>
      <c r="AK270" s="89"/>
      <c r="AL270" s="89"/>
      <c r="AM270" s="85"/>
    </row>
    <row r="271" spans="1:39" ht="379.5" x14ac:dyDescent="0.25">
      <c r="A271" s="87"/>
      <c r="B271" s="95"/>
      <c r="C271" s="95" t="s">
        <v>977</v>
      </c>
      <c r="D271" s="95" t="s">
        <v>817</v>
      </c>
      <c r="E271" s="161" t="s">
        <v>2515</v>
      </c>
      <c r="F271" s="95" t="s">
        <v>655</v>
      </c>
      <c r="G271" s="95" t="s">
        <v>2173</v>
      </c>
      <c r="H271" s="113"/>
      <c r="I271" s="95" t="s">
        <v>2180</v>
      </c>
      <c r="J271" s="172"/>
      <c r="K271" s="177"/>
      <c r="L271" s="172"/>
      <c r="M271" s="177" t="s">
        <v>959</v>
      </c>
      <c r="N271" s="172"/>
      <c r="O271" s="161"/>
      <c r="P271" s="87"/>
      <c r="Q271" s="87"/>
      <c r="R271" s="95"/>
      <c r="S271" s="87"/>
      <c r="T271" s="87"/>
      <c r="U271" s="95"/>
      <c r="V271" s="89"/>
      <c r="W271" s="161" t="s">
        <v>2516</v>
      </c>
      <c r="X271" s="85" t="s">
        <v>2515</v>
      </c>
      <c r="Y271" s="117">
        <v>27982496126.988003</v>
      </c>
      <c r="Z271" s="219"/>
      <c r="AA271" s="254">
        <v>41960</v>
      </c>
      <c r="AB271" s="218">
        <v>67.064516129032256</v>
      </c>
      <c r="AC271" s="95" t="s">
        <v>2182</v>
      </c>
      <c r="AD271" s="168">
        <v>1.0254930254930255</v>
      </c>
      <c r="AE271" s="102">
        <v>0.55720000000000003</v>
      </c>
      <c r="AF271" s="102">
        <v>0.82113926281736938</v>
      </c>
      <c r="AG271" s="88"/>
      <c r="AH271" s="255" t="s">
        <v>2517</v>
      </c>
      <c r="AI271" s="89"/>
      <c r="AJ271" s="89"/>
      <c r="AK271" s="89"/>
      <c r="AL271" s="89"/>
      <c r="AM271" s="85"/>
    </row>
    <row r="272" spans="1:39" ht="313.5" x14ac:dyDescent="0.25">
      <c r="A272" s="87"/>
      <c r="B272" s="95"/>
      <c r="C272" s="95" t="s">
        <v>977</v>
      </c>
      <c r="D272" s="95" t="s">
        <v>817</v>
      </c>
      <c r="E272" s="161" t="s">
        <v>2518</v>
      </c>
      <c r="F272" s="95" t="s">
        <v>655</v>
      </c>
      <c r="G272" s="95" t="s">
        <v>2173</v>
      </c>
      <c r="H272" s="113"/>
      <c r="I272" s="95" t="s">
        <v>2180</v>
      </c>
      <c r="J272" s="172"/>
      <c r="K272" s="177"/>
      <c r="L272" s="172"/>
      <c r="M272" s="177" t="s">
        <v>959</v>
      </c>
      <c r="N272" s="172"/>
      <c r="O272" s="161"/>
      <c r="P272" s="87"/>
      <c r="Q272" s="87"/>
      <c r="R272" s="95"/>
      <c r="S272" s="87"/>
      <c r="T272" s="87"/>
      <c r="U272" s="95"/>
      <c r="V272" s="89"/>
      <c r="W272" s="161" t="s">
        <v>2519</v>
      </c>
      <c r="X272" s="85" t="s">
        <v>2518</v>
      </c>
      <c r="Y272" s="117">
        <v>5879056103.5903187</v>
      </c>
      <c r="Z272" s="219"/>
      <c r="AA272" s="254">
        <v>42674</v>
      </c>
      <c r="AB272" s="218">
        <v>41.41935483870968</v>
      </c>
      <c r="AC272" s="95" t="s">
        <v>2520</v>
      </c>
      <c r="AD272" s="168">
        <v>1.104361370716511</v>
      </c>
      <c r="AE272" s="102">
        <v>0.74609999999999999</v>
      </c>
      <c r="AF272" s="102">
        <v>0.23127160745717346</v>
      </c>
      <c r="AG272" s="88"/>
      <c r="AH272" s="255" t="s">
        <v>2521</v>
      </c>
      <c r="AI272" s="89"/>
      <c r="AJ272" s="89"/>
      <c r="AK272" s="89"/>
      <c r="AL272" s="89"/>
      <c r="AM272" s="85"/>
    </row>
    <row r="273" spans="1:39" ht="165" x14ac:dyDescent="0.25">
      <c r="A273" s="87"/>
      <c r="B273" s="95"/>
      <c r="C273" s="95" t="s">
        <v>977</v>
      </c>
      <c r="D273" s="95" t="s">
        <v>817</v>
      </c>
      <c r="E273" s="161" t="s">
        <v>2522</v>
      </c>
      <c r="F273" s="95" t="s">
        <v>655</v>
      </c>
      <c r="G273" s="95" t="s">
        <v>2173</v>
      </c>
      <c r="H273" s="113"/>
      <c r="I273" s="95" t="s">
        <v>2180</v>
      </c>
      <c r="J273" s="172"/>
      <c r="K273" s="177"/>
      <c r="L273" s="172"/>
      <c r="M273" s="177" t="s">
        <v>959</v>
      </c>
      <c r="N273" s="172"/>
      <c r="O273" s="161"/>
      <c r="P273" s="87"/>
      <c r="Q273" s="87"/>
      <c r="R273" s="95"/>
      <c r="S273" s="87"/>
      <c r="T273" s="87"/>
      <c r="U273" s="95"/>
      <c r="V273" s="89"/>
      <c r="W273" s="161" t="s">
        <v>2523</v>
      </c>
      <c r="X273" s="85" t="s">
        <v>2522</v>
      </c>
      <c r="Y273" s="117">
        <v>11097615898.797121</v>
      </c>
      <c r="Z273" s="219"/>
      <c r="AA273" s="254">
        <v>42674</v>
      </c>
      <c r="AB273" s="218">
        <v>41.41935483870968</v>
      </c>
      <c r="AC273" s="95" t="s">
        <v>2520</v>
      </c>
      <c r="AD273" s="168">
        <v>1.104361370716511</v>
      </c>
      <c r="AE273" s="102">
        <v>0.97650000000000003</v>
      </c>
      <c r="AF273" s="102">
        <v>0.72019757182059896</v>
      </c>
      <c r="AG273" s="88"/>
      <c r="AH273" s="255" t="s">
        <v>2524</v>
      </c>
      <c r="AI273" s="89"/>
      <c r="AJ273" s="89"/>
      <c r="AK273" s="89"/>
      <c r="AL273" s="89"/>
      <c r="AM273" s="85"/>
    </row>
    <row r="274" spans="1:39" ht="165" x14ac:dyDescent="0.25">
      <c r="A274" s="87"/>
      <c r="B274" s="95"/>
      <c r="C274" s="95" t="s">
        <v>977</v>
      </c>
      <c r="D274" s="95" t="s">
        <v>817</v>
      </c>
      <c r="E274" s="161" t="s">
        <v>2525</v>
      </c>
      <c r="F274" s="95" t="s">
        <v>655</v>
      </c>
      <c r="G274" s="95" t="s">
        <v>2173</v>
      </c>
      <c r="H274" s="113"/>
      <c r="I274" s="95" t="s">
        <v>2180</v>
      </c>
      <c r="J274" s="172"/>
      <c r="K274" s="177"/>
      <c r="L274" s="172"/>
      <c r="M274" s="177" t="s">
        <v>959</v>
      </c>
      <c r="N274" s="172"/>
      <c r="O274" s="161"/>
      <c r="P274" s="87"/>
      <c r="Q274" s="87"/>
      <c r="R274" s="95"/>
      <c r="S274" s="87"/>
      <c r="T274" s="87"/>
      <c r="U274" s="95"/>
      <c r="V274" s="89"/>
      <c r="W274" s="161" t="s">
        <v>2526</v>
      </c>
      <c r="X274" s="85" t="s">
        <v>2525</v>
      </c>
      <c r="Y274" s="117">
        <v>10111088631.097439</v>
      </c>
      <c r="Z274" s="219"/>
      <c r="AA274" s="254">
        <v>42674</v>
      </c>
      <c r="AB274" s="218">
        <v>41.41935483870968</v>
      </c>
      <c r="AC274" s="95" t="s">
        <v>2520</v>
      </c>
      <c r="AD274" s="168">
        <v>1.104361370716511</v>
      </c>
      <c r="AE274" s="102">
        <v>0.73050000000000004</v>
      </c>
      <c r="AF274" s="102">
        <v>0.64481180255611292</v>
      </c>
      <c r="AG274" s="88"/>
      <c r="AH274" s="255" t="s">
        <v>2527</v>
      </c>
      <c r="AI274" s="89"/>
      <c r="AJ274" s="89"/>
      <c r="AK274" s="89"/>
      <c r="AL274" s="89"/>
      <c r="AM274" s="85"/>
    </row>
    <row r="275" spans="1:39" ht="379.5" x14ac:dyDescent="0.25">
      <c r="A275" s="87"/>
      <c r="B275" s="95"/>
      <c r="C275" s="95" t="s">
        <v>977</v>
      </c>
      <c r="D275" s="95" t="s">
        <v>817</v>
      </c>
      <c r="E275" s="161" t="s">
        <v>2528</v>
      </c>
      <c r="F275" s="95" t="s">
        <v>655</v>
      </c>
      <c r="G275" s="95" t="s">
        <v>2173</v>
      </c>
      <c r="H275" s="113"/>
      <c r="I275" s="95" t="s">
        <v>2180</v>
      </c>
      <c r="J275" s="172"/>
      <c r="K275" s="177"/>
      <c r="L275" s="172"/>
      <c r="M275" s="177" t="s">
        <v>959</v>
      </c>
      <c r="N275" s="172"/>
      <c r="O275" s="161"/>
      <c r="P275" s="87"/>
      <c r="Q275" s="87"/>
      <c r="R275" s="95"/>
      <c r="S275" s="87"/>
      <c r="T275" s="87"/>
      <c r="U275" s="95"/>
      <c r="V275" s="89"/>
      <c r="W275" s="161" t="s">
        <v>2529</v>
      </c>
      <c r="X275" s="85" t="s">
        <v>2528</v>
      </c>
      <c r="Y275" s="117">
        <v>16933861475.522039</v>
      </c>
      <c r="Z275" s="219"/>
      <c r="AA275" s="254">
        <v>41981</v>
      </c>
      <c r="AB275" s="218">
        <v>63.774193548387096</v>
      </c>
      <c r="AC275" s="95" t="s">
        <v>2520</v>
      </c>
      <c r="AD275" s="168">
        <v>1.0677794638340921</v>
      </c>
      <c r="AE275" s="102">
        <v>0.85019999999999996</v>
      </c>
      <c r="AF275" s="102">
        <v>0.81994166084276643</v>
      </c>
      <c r="AG275" s="88"/>
      <c r="AH275" s="255" t="s">
        <v>2530</v>
      </c>
      <c r="AI275" s="89"/>
      <c r="AJ275" s="89"/>
      <c r="AK275" s="89"/>
      <c r="AL275" s="89"/>
      <c r="AM275" s="85"/>
    </row>
    <row r="276" spans="1:39" ht="214.5" x14ac:dyDescent="0.25">
      <c r="A276" s="87"/>
      <c r="B276" s="95"/>
      <c r="C276" s="95" t="s">
        <v>977</v>
      </c>
      <c r="D276" s="95" t="s">
        <v>817</v>
      </c>
      <c r="E276" s="161" t="s">
        <v>2531</v>
      </c>
      <c r="F276" s="95" t="s">
        <v>2532</v>
      </c>
      <c r="G276" s="95" t="s">
        <v>2533</v>
      </c>
      <c r="H276" s="113"/>
      <c r="I276" s="95" t="s">
        <v>2219</v>
      </c>
      <c r="J276" s="172"/>
      <c r="K276" s="177"/>
      <c r="L276" s="172"/>
      <c r="M276" s="177" t="s">
        <v>959</v>
      </c>
      <c r="N276" s="172"/>
      <c r="O276" s="161"/>
      <c r="P276" s="87"/>
      <c r="Q276" s="87"/>
      <c r="R276" s="95"/>
      <c r="S276" s="87"/>
      <c r="T276" s="87"/>
      <c r="U276" s="95"/>
      <c r="V276" s="89"/>
      <c r="W276" s="161" t="s">
        <v>2534</v>
      </c>
      <c r="X276" s="85" t="s">
        <v>2531</v>
      </c>
      <c r="Y276" s="117">
        <v>12401580854.18</v>
      </c>
      <c r="Z276" s="219"/>
      <c r="AA276" s="254">
        <v>43542</v>
      </c>
      <c r="AB276" s="218">
        <v>44.645161290322584</v>
      </c>
      <c r="AC276" s="95" t="s">
        <v>2535</v>
      </c>
      <c r="AD276" s="168">
        <v>0.39739884393063585</v>
      </c>
      <c r="AE276" s="102">
        <v>0.79</v>
      </c>
      <c r="AF276" s="102">
        <v>8.0953302548088607E-2</v>
      </c>
      <c r="AG276" s="88"/>
      <c r="AH276" s="255" t="s">
        <v>2536</v>
      </c>
      <c r="AI276" s="89"/>
      <c r="AJ276" s="89"/>
      <c r="AK276" s="89"/>
      <c r="AL276" s="89"/>
      <c r="AM276" s="85"/>
    </row>
    <row r="277" spans="1:39" ht="409.5" x14ac:dyDescent="0.25">
      <c r="A277" s="87"/>
      <c r="B277" s="95"/>
      <c r="C277" s="95" t="s">
        <v>977</v>
      </c>
      <c r="D277" s="95" t="s">
        <v>817</v>
      </c>
      <c r="E277" s="161" t="s">
        <v>2537</v>
      </c>
      <c r="F277" s="95" t="s">
        <v>2532</v>
      </c>
      <c r="G277" s="95" t="s">
        <v>2538</v>
      </c>
      <c r="H277" s="113"/>
      <c r="I277" s="95" t="s">
        <v>2219</v>
      </c>
      <c r="J277" s="172"/>
      <c r="K277" s="177"/>
      <c r="L277" s="172"/>
      <c r="M277" s="177" t="s">
        <v>959</v>
      </c>
      <c r="N277" s="172"/>
      <c r="O277" s="161"/>
      <c r="P277" s="87"/>
      <c r="Q277" s="87"/>
      <c r="R277" s="95"/>
      <c r="S277" s="87"/>
      <c r="T277" s="87"/>
      <c r="U277" s="95"/>
      <c r="V277" s="89"/>
      <c r="W277" s="161" t="s">
        <v>2539</v>
      </c>
      <c r="X277" s="85" t="s">
        <v>2537</v>
      </c>
      <c r="Y277" s="117">
        <v>3142496422.5100002</v>
      </c>
      <c r="Z277" s="219"/>
      <c r="AA277" s="254">
        <v>42514</v>
      </c>
      <c r="AB277" s="218">
        <v>41.032258064516128</v>
      </c>
      <c r="AC277" s="95" t="s">
        <v>2540</v>
      </c>
      <c r="AD277" s="168">
        <v>1.2405660377358489</v>
      </c>
      <c r="AE277" s="102">
        <v>0.88500000000000001</v>
      </c>
      <c r="AF277" s="102">
        <v>0.66491806625277938</v>
      </c>
      <c r="AG277" s="88"/>
      <c r="AH277" s="255" t="s">
        <v>2541</v>
      </c>
      <c r="AI277" s="89"/>
      <c r="AJ277" s="89"/>
      <c r="AK277" s="89"/>
      <c r="AL277" s="89"/>
      <c r="AM277" s="85"/>
    </row>
    <row r="278" spans="1:39" ht="148.5" x14ac:dyDescent="0.25">
      <c r="A278" s="87"/>
      <c r="B278" s="95"/>
      <c r="C278" s="95" t="s">
        <v>977</v>
      </c>
      <c r="D278" s="95" t="s">
        <v>817</v>
      </c>
      <c r="E278" s="161" t="s">
        <v>2580</v>
      </c>
      <c r="F278" s="95" t="s">
        <v>2532</v>
      </c>
      <c r="G278" s="95" t="s">
        <v>3680</v>
      </c>
      <c r="H278" s="113"/>
      <c r="I278" s="95" t="s">
        <v>2196</v>
      </c>
      <c r="J278" s="172"/>
      <c r="K278" s="177"/>
      <c r="L278" s="172"/>
      <c r="M278" s="177" t="s">
        <v>959</v>
      </c>
      <c r="N278" s="172"/>
      <c r="O278" s="161"/>
      <c r="P278" s="87"/>
      <c r="Q278" s="87"/>
      <c r="R278" s="95"/>
      <c r="S278" s="87"/>
      <c r="T278" s="87"/>
      <c r="U278" s="95"/>
      <c r="V278" s="89"/>
      <c r="W278" s="161" t="s">
        <v>2581</v>
      </c>
      <c r="X278" s="85" t="s">
        <v>2580</v>
      </c>
      <c r="Y278" s="117">
        <v>2055532800</v>
      </c>
      <c r="Z278" s="219"/>
      <c r="AA278" s="254">
        <v>43391</v>
      </c>
      <c r="AB278" s="218">
        <v>13.774193548387096</v>
      </c>
      <c r="AC278" s="95" t="s">
        <v>2582</v>
      </c>
      <c r="AD278" s="168">
        <v>1.6416861826697893</v>
      </c>
      <c r="AE278" s="102">
        <v>0.98</v>
      </c>
      <c r="AF278" s="102">
        <v>0.63659598047039723</v>
      </c>
      <c r="AG278" s="88"/>
      <c r="AH278" s="255" t="s">
        <v>2583</v>
      </c>
      <c r="AI278" s="89"/>
      <c r="AJ278" s="89"/>
      <c r="AK278" s="89"/>
      <c r="AL278" s="89"/>
      <c r="AM278" s="85"/>
    </row>
    <row r="279" spans="1:39" ht="280.5" x14ac:dyDescent="0.25">
      <c r="A279" s="87"/>
      <c r="B279" s="95"/>
      <c r="C279" s="95" t="s">
        <v>977</v>
      </c>
      <c r="D279" s="95" t="s">
        <v>817</v>
      </c>
      <c r="E279" s="161" t="s">
        <v>2584</v>
      </c>
      <c r="F279" s="95" t="s">
        <v>2532</v>
      </c>
      <c r="G279" s="95" t="s">
        <v>2585</v>
      </c>
      <c r="H279" s="113"/>
      <c r="I279" s="95" t="s">
        <v>2180</v>
      </c>
      <c r="J279" s="172"/>
      <c r="K279" s="177"/>
      <c r="L279" s="172"/>
      <c r="M279" s="177" t="s">
        <v>959</v>
      </c>
      <c r="N279" s="172"/>
      <c r="O279" s="161"/>
      <c r="P279" s="87"/>
      <c r="Q279" s="87"/>
      <c r="R279" s="95"/>
      <c r="S279" s="87"/>
      <c r="T279" s="87"/>
      <c r="U279" s="95"/>
      <c r="V279" s="89"/>
      <c r="W279" s="161" t="s">
        <v>2586</v>
      </c>
      <c r="X279" s="85" t="s">
        <v>2584</v>
      </c>
      <c r="Y279" s="117">
        <v>14298039550.08</v>
      </c>
      <c r="Z279" s="219"/>
      <c r="AA279" s="254">
        <v>42828</v>
      </c>
      <c r="AB279" s="218">
        <v>42.306451612903224</v>
      </c>
      <c r="AC279" s="95" t="s">
        <v>2587</v>
      </c>
      <c r="AD279" s="168">
        <v>0.96378192908882954</v>
      </c>
      <c r="AE279" s="102">
        <v>0.91</v>
      </c>
      <c r="AF279" s="102">
        <v>0.89</v>
      </c>
      <c r="AG279" s="88"/>
      <c r="AH279" s="255" t="s">
        <v>2588</v>
      </c>
      <c r="AI279" s="89"/>
      <c r="AJ279" s="89"/>
      <c r="AK279" s="89"/>
      <c r="AL279" s="89"/>
      <c r="AM279" s="85"/>
    </row>
    <row r="280" spans="1:39" ht="49.5" x14ac:dyDescent="0.25">
      <c r="A280" s="87"/>
      <c r="B280" s="95"/>
      <c r="C280" s="95" t="s">
        <v>977</v>
      </c>
      <c r="D280" s="95" t="s">
        <v>817</v>
      </c>
      <c r="E280" s="161" t="s">
        <v>2589</v>
      </c>
      <c r="F280" s="95" t="s">
        <v>2532</v>
      </c>
      <c r="G280" s="95" t="s">
        <v>2585</v>
      </c>
      <c r="H280" s="113"/>
      <c r="I280" s="95" t="s">
        <v>2174</v>
      </c>
      <c r="J280" s="172"/>
      <c r="K280" s="177"/>
      <c r="L280" s="172"/>
      <c r="M280" s="177" t="s">
        <v>959</v>
      </c>
      <c r="N280" s="172"/>
      <c r="O280" s="161"/>
      <c r="P280" s="87"/>
      <c r="Q280" s="87"/>
      <c r="R280" s="95"/>
      <c r="S280" s="87"/>
      <c r="T280" s="87"/>
      <c r="U280" s="95"/>
      <c r="V280" s="89"/>
      <c r="W280" s="161" t="s">
        <v>2590</v>
      </c>
      <c r="X280" s="85" t="s">
        <v>2589</v>
      </c>
      <c r="Y280" s="117">
        <v>2263408032</v>
      </c>
      <c r="Z280" s="219"/>
      <c r="AA280" s="254">
        <v>43524</v>
      </c>
      <c r="AB280" s="218">
        <v>19.85483870967742</v>
      </c>
      <c r="AC280" s="95" t="s">
        <v>2591</v>
      </c>
      <c r="AD280" s="168">
        <v>0.92282696994313562</v>
      </c>
      <c r="AE280" s="102">
        <v>0.8</v>
      </c>
      <c r="AF280" s="102">
        <v>0</v>
      </c>
      <c r="AG280" s="88"/>
      <c r="AH280" s="255" t="s">
        <v>2592</v>
      </c>
      <c r="AI280" s="89"/>
      <c r="AJ280" s="89"/>
      <c r="AK280" s="89"/>
      <c r="AL280" s="89"/>
      <c r="AM280" s="85"/>
    </row>
    <row r="281" spans="1:39" ht="33" x14ac:dyDescent="0.25">
      <c r="A281" s="87"/>
      <c r="B281" s="95"/>
      <c r="C281" s="95" t="s">
        <v>977</v>
      </c>
      <c r="D281" s="95" t="s">
        <v>817</v>
      </c>
      <c r="E281" s="161" t="s">
        <v>2593</v>
      </c>
      <c r="F281" s="95" t="s">
        <v>2532</v>
      </c>
      <c r="G281" s="95" t="s">
        <v>2158</v>
      </c>
      <c r="H281" s="113"/>
      <c r="I281" s="95" t="s">
        <v>2159</v>
      </c>
      <c r="J281" s="172"/>
      <c r="K281" s="177"/>
      <c r="L281" s="172"/>
      <c r="M281" s="177" t="s">
        <v>959</v>
      </c>
      <c r="N281" s="172"/>
      <c r="O281" s="161"/>
      <c r="P281" s="87"/>
      <c r="Q281" s="87"/>
      <c r="R281" s="95"/>
      <c r="S281" s="87"/>
      <c r="T281" s="87"/>
      <c r="U281" s="95"/>
      <c r="V281" s="89"/>
      <c r="W281" s="161" t="s">
        <v>2594</v>
      </c>
      <c r="X281" s="85" t="s">
        <v>2593</v>
      </c>
      <c r="Y281" s="117">
        <v>1590755862</v>
      </c>
      <c r="Z281" s="219"/>
      <c r="AA281" s="254">
        <v>43543</v>
      </c>
      <c r="AB281" s="218">
        <v>7.870967741935484</v>
      </c>
      <c r="AC281" s="95" t="s">
        <v>2595</v>
      </c>
      <c r="AD281" s="168">
        <v>2.25</v>
      </c>
      <c r="AE281" s="102">
        <v>0.95</v>
      </c>
      <c r="AF281" s="102">
        <v>0.79346022513667158</v>
      </c>
      <c r="AG281" s="88"/>
      <c r="AH281" s="255" t="s">
        <v>2596</v>
      </c>
      <c r="AI281" s="89"/>
      <c r="AJ281" s="89"/>
      <c r="AK281" s="89"/>
      <c r="AL281" s="89"/>
      <c r="AM281" s="85"/>
    </row>
    <row r="282" spans="1:39" ht="148.5" x14ac:dyDescent="0.25">
      <c r="A282" s="87"/>
      <c r="B282" s="95"/>
      <c r="C282" s="95" t="s">
        <v>977</v>
      </c>
      <c r="D282" s="95" t="s">
        <v>817</v>
      </c>
      <c r="E282" s="161" t="s">
        <v>2631</v>
      </c>
      <c r="F282" s="95" t="s">
        <v>2532</v>
      </c>
      <c r="G282" s="95" t="s">
        <v>2632</v>
      </c>
      <c r="H282" s="113"/>
      <c r="I282" s="95" t="s">
        <v>2159</v>
      </c>
      <c r="J282" s="172"/>
      <c r="K282" s="177"/>
      <c r="L282" s="172"/>
      <c r="M282" s="177" t="s">
        <v>959</v>
      </c>
      <c r="N282" s="172"/>
      <c r="O282" s="161"/>
      <c r="P282" s="87"/>
      <c r="Q282" s="87"/>
      <c r="R282" s="95"/>
      <c r="S282" s="87"/>
      <c r="T282" s="87"/>
      <c r="U282" s="95"/>
      <c r="V282" s="89"/>
      <c r="W282" s="161" t="s">
        <v>2633</v>
      </c>
      <c r="X282" s="85" t="s">
        <v>2631</v>
      </c>
      <c r="Y282" s="117">
        <v>11521182334.58</v>
      </c>
      <c r="Z282" s="219"/>
      <c r="AA282" s="254">
        <v>43180</v>
      </c>
      <c r="AB282" s="218">
        <v>45.225806451612904</v>
      </c>
      <c r="AC282" s="95" t="s">
        <v>2595</v>
      </c>
      <c r="AD282" s="168">
        <v>0.6504992867332382</v>
      </c>
      <c r="AE282" s="102">
        <v>0.62</v>
      </c>
      <c r="AF282" s="102">
        <v>0.62393706687949269</v>
      </c>
      <c r="AG282" s="88"/>
      <c r="AH282" s="255" t="s">
        <v>2634</v>
      </c>
      <c r="AI282" s="89"/>
      <c r="AJ282" s="89"/>
      <c r="AK282" s="89"/>
      <c r="AL282" s="89"/>
      <c r="AM282" s="85"/>
    </row>
    <row r="283" spans="1:39" ht="66" x14ac:dyDescent="0.25">
      <c r="A283" s="87"/>
      <c r="B283" s="95"/>
      <c r="C283" s="95" t="s">
        <v>977</v>
      </c>
      <c r="D283" s="95" t="s">
        <v>817</v>
      </c>
      <c r="E283" s="161" t="s">
        <v>2635</v>
      </c>
      <c r="F283" s="95" t="s">
        <v>2532</v>
      </c>
      <c r="G283" s="95" t="s">
        <v>2636</v>
      </c>
      <c r="H283" s="113"/>
      <c r="I283" s="95" t="s">
        <v>2159</v>
      </c>
      <c r="J283" s="172"/>
      <c r="K283" s="177"/>
      <c r="L283" s="172"/>
      <c r="M283" s="177" t="s">
        <v>959</v>
      </c>
      <c r="N283" s="172"/>
      <c r="O283" s="161"/>
      <c r="P283" s="87"/>
      <c r="Q283" s="87"/>
      <c r="R283" s="95"/>
      <c r="S283" s="87"/>
      <c r="T283" s="87"/>
      <c r="U283" s="95"/>
      <c r="V283" s="89"/>
      <c r="W283" s="161" t="s">
        <v>2637</v>
      </c>
      <c r="X283" s="85" t="s">
        <v>2635</v>
      </c>
      <c r="Y283" s="117">
        <v>2970378777.8400002</v>
      </c>
      <c r="Z283" s="219"/>
      <c r="AA283" s="254">
        <v>43273</v>
      </c>
      <c r="AB283" s="218">
        <v>43.225806451612904</v>
      </c>
      <c r="AC283" s="95" t="s">
        <v>2638</v>
      </c>
      <c r="AD283" s="168">
        <v>0.61119402985074633</v>
      </c>
      <c r="AE283" s="102">
        <v>0.57999999999999996</v>
      </c>
      <c r="AF283" s="102">
        <v>0.42304759355728866</v>
      </c>
      <c r="AG283" s="88"/>
      <c r="AH283" s="255" t="s">
        <v>2639</v>
      </c>
      <c r="AI283" s="89"/>
      <c r="AJ283" s="89"/>
      <c r="AK283" s="89"/>
      <c r="AL283" s="89"/>
      <c r="AM283" s="85"/>
    </row>
    <row r="284" spans="1:39" ht="280.5" x14ac:dyDescent="0.25">
      <c r="A284" s="87" t="s">
        <v>1355</v>
      </c>
      <c r="B284" s="85" t="s">
        <v>2696</v>
      </c>
      <c r="C284" s="95" t="s">
        <v>748</v>
      </c>
      <c r="D284" s="95" t="s">
        <v>2648</v>
      </c>
      <c r="E284" s="85" t="s">
        <v>2697</v>
      </c>
      <c r="F284" s="95" t="s">
        <v>655</v>
      </c>
      <c r="G284" s="95" t="s">
        <v>3899</v>
      </c>
      <c r="H284" s="115">
        <v>436988944.12800002</v>
      </c>
      <c r="I284" s="95" t="s">
        <v>2651</v>
      </c>
      <c r="J284" s="208" t="s">
        <v>2698</v>
      </c>
      <c r="K284" s="95" t="s">
        <v>4179</v>
      </c>
      <c r="L284" s="187" t="s">
        <v>2699</v>
      </c>
      <c r="M284" s="85"/>
      <c r="N284" s="85" t="s">
        <v>2700</v>
      </c>
      <c r="O284" s="161" t="s">
        <v>2701</v>
      </c>
      <c r="P284" s="95" t="s">
        <v>2702</v>
      </c>
      <c r="Q284" s="95" t="s">
        <v>2703</v>
      </c>
      <c r="R284" s="95" t="s">
        <v>2</v>
      </c>
      <c r="S284" s="95" t="s">
        <v>11</v>
      </c>
      <c r="T284" s="95" t="s">
        <v>938</v>
      </c>
      <c r="U284" s="95" t="s">
        <v>938</v>
      </c>
      <c r="V284" s="85" t="s">
        <v>2660</v>
      </c>
      <c r="W284" s="85" t="s">
        <v>2704</v>
      </c>
      <c r="X284" s="85" t="s">
        <v>2697</v>
      </c>
      <c r="Y284" s="317">
        <v>436988944.12800002</v>
      </c>
      <c r="Z284" s="188">
        <v>43783</v>
      </c>
      <c r="AA284" s="189">
        <v>43992</v>
      </c>
      <c r="AB284" s="218" t="s">
        <v>2705</v>
      </c>
      <c r="AC284" s="95" t="s">
        <v>2706</v>
      </c>
      <c r="AD284" s="262">
        <v>0.45</v>
      </c>
      <c r="AE284" s="446">
        <v>0.45</v>
      </c>
      <c r="AF284" s="262">
        <v>0</v>
      </c>
      <c r="AG284" s="263" t="s">
        <v>3747</v>
      </c>
      <c r="AH284" s="161"/>
      <c r="AI284" s="89"/>
      <c r="AJ284" s="187" t="s">
        <v>2707</v>
      </c>
      <c r="AK284" s="85">
        <v>75</v>
      </c>
      <c r="AL284" s="85">
        <v>2020</v>
      </c>
      <c r="AM284" s="263" t="s">
        <v>3748</v>
      </c>
    </row>
    <row r="285" spans="1:39" ht="280.5" x14ac:dyDescent="0.25">
      <c r="A285" s="87" t="s">
        <v>1355</v>
      </c>
      <c r="B285" s="85" t="s">
        <v>2696</v>
      </c>
      <c r="C285" s="95" t="s">
        <v>748</v>
      </c>
      <c r="D285" s="95" t="s">
        <v>2648</v>
      </c>
      <c r="E285" s="85" t="s">
        <v>2708</v>
      </c>
      <c r="F285" s="95" t="s">
        <v>655</v>
      </c>
      <c r="G285" s="95" t="s">
        <v>3899</v>
      </c>
      <c r="H285" s="115"/>
      <c r="I285" s="95" t="s">
        <v>2709</v>
      </c>
      <c r="J285" s="208" t="s">
        <v>2698</v>
      </c>
      <c r="K285" s="95" t="s">
        <v>4180</v>
      </c>
      <c r="L285" s="187" t="s">
        <v>2707</v>
      </c>
      <c r="M285" s="85"/>
      <c r="N285" s="85" t="s">
        <v>2700</v>
      </c>
      <c r="O285" s="161" t="s">
        <v>2710</v>
      </c>
      <c r="P285" s="95" t="s">
        <v>2711</v>
      </c>
      <c r="Q285" s="95" t="s">
        <v>2712</v>
      </c>
      <c r="R285" s="95" t="s">
        <v>2</v>
      </c>
      <c r="S285" s="95" t="s">
        <v>11</v>
      </c>
      <c r="T285" s="95" t="s">
        <v>938</v>
      </c>
      <c r="U285" s="95" t="s">
        <v>938</v>
      </c>
      <c r="V285" s="85" t="s">
        <v>2660</v>
      </c>
      <c r="W285" s="85" t="s">
        <v>2713</v>
      </c>
      <c r="X285" s="85" t="s">
        <v>2708</v>
      </c>
      <c r="Y285" s="317"/>
      <c r="Z285" s="188">
        <v>43783</v>
      </c>
      <c r="AA285" s="189">
        <v>43992</v>
      </c>
      <c r="AB285" s="218" t="s">
        <v>2705</v>
      </c>
      <c r="AC285" s="95" t="s">
        <v>2706</v>
      </c>
      <c r="AD285" s="262">
        <v>0.45</v>
      </c>
      <c r="AE285" s="446">
        <v>0.45</v>
      </c>
      <c r="AF285" s="262">
        <v>0</v>
      </c>
      <c r="AG285" s="263" t="s">
        <v>3747</v>
      </c>
      <c r="AH285" s="161"/>
      <c r="AI285" s="89"/>
      <c r="AJ285" s="187" t="s">
        <v>2707</v>
      </c>
      <c r="AK285" s="85">
        <v>75</v>
      </c>
      <c r="AL285" s="85">
        <v>2020</v>
      </c>
      <c r="AM285" s="263" t="s">
        <v>3748</v>
      </c>
    </row>
    <row r="286" spans="1:39" ht="280.5" x14ac:dyDescent="0.25">
      <c r="A286" s="87" t="s">
        <v>1355</v>
      </c>
      <c r="B286" s="85" t="s">
        <v>2696</v>
      </c>
      <c r="C286" s="95" t="s">
        <v>748</v>
      </c>
      <c r="D286" s="95" t="s">
        <v>2648</v>
      </c>
      <c r="E286" s="85" t="s">
        <v>2714</v>
      </c>
      <c r="F286" s="95" t="s">
        <v>655</v>
      </c>
      <c r="G286" s="95" t="s">
        <v>3899</v>
      </c>
      <c r="H286" s="115"/>
      <c r="I286" s="95" t="s">
        <v>2715</v>
      </c>
      <c r="J286" s="208" t="s">
        <v>2716</v>
      </c>
      <c r="K286" s="95" t="s">
        <v>4181</v>
      </c>
      <c r="L286" s="187" t="s">
        <v>2707</v>
      </c>
      <c r="M286" s="85"/>
      <c r="N286" s="85" t="s">
        <v>2700</v>
      </c>
      <c r="O286" s="161" t="s">
        <v>2717</v>
      </c>
      <c r="P286" s="95" t="s">
        <v>2718</v>
      </c>
      <c r="Q286" s="95" t="s">
        <v>2719</v>
      </c>
      <c r="R286" s="95" t="s">
        <v>2</v>
      </c>
      <c r="S286" s="95" t="s">
        <v>11</v>
      </c>
      <c r="T286" s="95" t="s">
        <v>938</v>
      </c>
      <c r="U286" s="95" t="s">
        <v>938</v>
      </c>
      <c r="V286" s="85" t="s">
        <v>2660</v>
      </c>
      <c r="W286" s="85" t="s">
        <v>2720</v>
      </c>
      <c r="X286" s="85" t="s">
        <v>2714</v>
      </c>
      <c r="Y286" s="317"/>
      <c r="Z286" s="188">
        <v>43783</v>
      </c>
      <c r="AA286" s="189">
        <v>43992</v>
      </c>
      <c r="AB286" s="218" t="s">
        <v>2705</v>
      </c>
      <c r="AC286" s="95" t="s">
        <v>2706</v>
      </c>
      <c r="AD286" s="262">
        <v>0.45</v>
      </c>
      <c r="AE286" s="446">
        <v>0.45</v>
      </c>
      <c r="AF286" s="262">
        <v>0</v>
      </c>
      <c r="AG286" s="263" t="s">
        <v>3747</v>
      </c>
      <c r="AH286" s="161"/>
      <c r="AI286" s="89"/>
      <c r="AJ286" s="187" t="s">
        <v>2707</v>
      </c>
      <c r="AK286" s="85">
        <v>75</v>
      </c>
      <c r="AL286" s="85">
        <v>2020</v>
      </c>
      <c r="AM286" s="263" t="s">
        <v>3748</v>
      </c>
    </row>
    <row r="287" spans="1:39" ht="280.5" x14ac:dyDescent="0.25">
      <c r="A287" s="87" t="s">
        <v>1355</v>
      </c>
      <c r="B287" s="85" t="s">
        <v>2696</v>
      </c>
      <c r="C287" s="95" t="s">
        <v>748</v>
      </c>
      <c r="D287" s="95" t="s">
        <v>2648</v>
      </c>
      <c r="E287" s="85" t="s">
        <v>2721</v>
      </c>
      <c r="F287" s="95" t="s">
        <v>655</v>
      </c>
      <c r="G287" s="95" t="s">
        <v>3899</v>
      </c>
      <c r="H287" s="115">
        <v>266702954.49599999</v>
      </c>
      <c r="I287" s="95" t="s">
        <v>2651</v>
      </c>
      <c r="J287" s="208" t="s">
        <v>2698</v>
      </c>
      <c r="K287" s="95" t="s">
        <v>4182</v>
      </c>
      <c r="L287" s="187" t="s">
        <v>2707</v>
      </c>
      <c r="M287" s="85"/>
      <c r="N287" s="85" t="s">
        <v>2722</v>
      </c>
      <c r="O287" s="161" t="s">
        <v>2723</v>
      </c>
      <c r="P287" s="95" t="s">
        <v>2724</v>
      </c>
      <c r="Q287" s="95" t="s">
        <v>2725</v>
      </c>
      <c r="R287" s="95" t="s">
        <v>2</v>
      </c>
      <c r="S287" s="95" t="s">
        <v>11</v>
      </c>
      <c r="T287" s="95" t="s">
        <v>938</v>
      </c>
      <c r="U287" s="95" t="s">
        <v>938</v>
      </c>
      <c r="V287" s="85" t="s">
        <v>2660</v>
      </c>
      <c r="W287" s="85" t="s">
        <v>2726</v>
      </c>
      <c r="X287" s="85" t="s">
        <v>2721</v>
      </c>
      <c r="Y287" s="317">
        <v>266702954.49599999</v>
      </c>
      <c r="Z287" s="188">
        <v>43783</v>
      </c>
      <c r="AA287" s="189">
        <v>43992</v>
      </c>
      <c r="AB287" s="218" t="s">
        <v>2705</v>
      </c>
      <c r="AC287" s="95" t="s">
        <v>2706</v>
      </c>
      <c r="AD287" s="262">
        <v>0.3</v>
      </c>
      <c r="AE287" s="446">
        <v>0.3</v>
      </c>
      <c r="AF287" s="262">
        <v>0</v>
      </c>
      <c r="AG287" s="263" t="s">
        <v>3747</v>
      </c>
      <c r="AH287" s="161"/>
      <c r="AI287" s="89"/>
      <c r="AJ287" s="187" t="s">
        <v>2707</v>
      </c>
      <c r="AK287" s="85">
        <v>60</v>
      </c>
      <c r="AL287" s="85">
        <v>2020</v>
      </c>
      <c r="AM287" s="263" t="s">
        <v>3748</v>
      </c>
    </row>
    <row r="288" spans="1:39" ht="280.5" x14ac:dyDescent="0.25">
      <c r="A288" s="87" t="s">
        <v>1355</v>
      </c>
      <c r="B288" s="85" t="s">
        <v>2696</v>
      </c>
      <c r="C288" s="95" t="s">
        <v>748</v>
      </c>
      <c r="D288" s="95" t="s">
        <v>2648</v>
      </c>
      <c r="E288" s="85" t="s">
        <v>2727</v>
      </c>
      <c r="F288" s="95" t="s">
        <v>655</v>
      </c>
      <c r="G288" s="95" t="s">
        <v>3899</v>
      </c>
      <c r="H288" s="115"/>
      <c r="I288" s="95" t="s">
        <v>2709</v>
      </c>
      <c r="J288" s="95" t="s">
        <v>2728</v>
      </c>
      <c r="K288" s="95" t="s">
        <v>4074</v>
      </c>
      <c r="L288" s="187" t="s">
        <v>2707</v>
      </c>
      <c r="M288" s="85"/>
      <c r="N288" s="85" t="s">
        <v>2722</v>
      </c>
      <c r="O288" s="161" t="s">
        <v>2729</v>
      </c>
      <c r="P288" s="95" t="s">
        <v>2730</v>
      </c>
      <c r="Q288" s="95" t="s">
        <v>2731</v>
      </c>
      <c r="R288" s="95" t="s">
        <v>2</v>
      </c>
      <c r="S288" s="95" t="s">
        <v>11</v>
      </c>
      <c r="T288" s="95" t="s">
        <v>938</v>
      </c>
      <c r="U288" s="95" t="s">
        <v>938</v>
      </c>
      <c r="V288" s="85" t="s">
        <v>2660</v>
      </c>
      <c r="W288" s="85" t="s">
        <v>2732</v>
      </c>
      <c r="X288" s="85" t="s">
        <v>2727</v>
      </c>
      <c r="Y288" s="317"/>
      <c r="Z288" s="188">
        <v>43783</v>
      </c>
      <c r="AA288" s="189">
        <v>43992</v>
      </c>
      <c r="AB288" s="218" t="s">
        <v>2705</v>
      </c>
      <c r="AC288" s="95" t="s">
        <v>2706</v>
      </c>
      <c r="AD288" s="262">
        <v>0.3</v>
      </c>
      <c r="AE288" s="446">
        <v>0.3</v>
      </c>
      <c r="AF288" s="262">
        <v>0</v>
      </c>
      <c r="AG288" s="263" t="s">
        <v>3747</v>
      </c>
      <c r="AH288" s="161"/>
      <c r="AI288" s="89"/>
      <c r="AJ288" s="187" t="s">
        <v>2707</v>
      </c>
      <c r="AK288" s="85">
        <v>60</v>
      </c>
      <c r="AL288" s="85">
        <v>2020</v>
      </c>
      <c r="AM288" s="263" t="s">
        <v>3748</v>
      </c>
    </row>
    <row r="289" spans="1:39" ht="280.5" x14ac:dyDescent="0.25">
      <c r="A289" s="87" t="s">
        <v>1355</v>
      </c>
      <c r="B289" s="85" t="s">
        <v>2696</v>
      </c>
      <c r="C289" s="95" t="s">
        <v>748</v>
      </c>
      <c r="D289" s="95" t="s">
        <v>2648</v>
      </c>
      <c r="E289" s="85" t="s">
        <v>2733</v>
      </c>
      <c r="F289" s="95" t="s">
        <v>655</v>
      </c>
      <c r="G289" s="95" t="s">
        <v>3899</v>
      </c>
      <c r="H289" s="115"/>
      <c r="I289" s="95" t="s">
        <v>2715</v>
      </c>
      <c r="J289" s="95" t="s">
        <v>2728</v>
      </c>
      <c r="K289" s="95" t="s">
        <v>4183</v>
      </c>
      <c r="L289" s="187" t="s">
        <v>2707</v>
      </c>
      <c r="M289" s="85"/>
      <c r="N289" s="85" t="s">
        <v>2722</v>
      </c>
      <c r="O289" s="161" t="s">
        <v>2734</v>
      </c>
      <c r="P289" s="95" t="s">
        <v>2735</v>
      </c>
      <c r="Q289" s="95" t="s">
        <v>2736</v>
      </c>
      <c r="R289" s="95" t="s">
        <v>2</v>
      </c>
      <c r="S289" s="95" t="s">
        <v>11</v>
      </c>
      <c r="T289" s="95" t="s">
        <v>938</v>
      </c>
      <c r="U289" s="95" t="s">
        <v>938</v>
      </c>
      <c r="V289" s="85" t="s">
        <v>2660</v>
      </c>
      <c r="W289" s="85" t="s">
        <v>2737</v>
      </c>
      <c r="X289" s="85" t="s">
        <v>2733</v>
      </c>
      <c r="Y289" s="317"/>
      <c r="Z289" s="188">
        <v>43783</v>
      </c>
      <c r="AA289" s="189">
        <v>43992</v>
      </c>
      <c r="AB289" s="218" t="s">
        <v>2705</v>
      </c>
      <c r="AC289" s="95" t="s">
        <v>2706</v>
      </c>
      <c r="AD289" s="262">
        <v>0.3</v>
      </c>
      <c r="AE289" s="446">
        <v>0.3</v>
      </c>
      <c r="AF289" s="262">
        <v>0</v>
      </c>
      <c r="AG289" s="263" t="s">
        <v>3747</v>
      </c>
      <c r="AH289" s="161"/>
      <c r="AI289" s="89"/>
      <c r="AJ289" s="187" t="s">
        <v>2707</v>
      </c>
      <c r="AK289" s="85">
        <v>60</v>
      </c>
      <c r="AL289" s="85">
        <v>2020</v>
      </c>
      <c r="AM289" s="263" t="s">
        <v>3748</v>
      </c>
    </row>
    <row r="290" spans="1:39" ht="280.5" x14ac:dyDescent="0.25">
      <c r="A290" s="87" t="s">
        <v>1355</v>
      </c>
      <c r="B290" s="85" t="s">
        <v>2696</v>
      </c>
      <c r="C290" s="95" t="s">
        <v>748</v>
      </c>
      <c r="D290" s="95" t="s">
        <v>2648</v>
      </c>
      <c r="E290" s="85" t="s">
        <v>2738</v>
      </c>
      <c r="F290" s="95" t="s">
        <v>655</v>
      </c>
      <c r="G290" s="95" t="s">
        <v>3899</v>
      </c>
      <c r="H290" s="115">
        <v>269984959.19999999</v>
      </c>
      <c r="I290" s="95" t="s">
        <v>2651</v>
      </c>
      <c r="J290" s="208" t="s">
        <v>2698</v>
      </c>
      <c r="K290" s="95" t="s">
        <v>4184</v>
      </c>
      <c r="L290" s="187" t="s">
        <v>2707</v>
      </c>
      <c r="M290" s="85"/>
      <c r="N290" s="85" t="s">
        <v>2739</v>
      </c>
      <c r="O290" s="161" t="s">
        <v>2740</v>
      </c>
      <c r="P290" s="95" t="s">
        <v>2741</v>
      </c>
      <c r="Q290" s="95" t="s">
        <v>2742</v>
      </c>
      <c r="R290" s="95" t="s">
        <v>2</v>
      </c>
      <c r="S290" s="95" t="s">
        <v>11</v>
      </c>
      <c r="T290" s="95" t="s">
        <v>938</v>
      </c>
      <c r="U290" s="95" t="s">
        <v>2743</v>
      </c>
      <c r="V290" s="85" t="s">
        <v>2660</v>
      </c>
      <c r="W290" s="85" t="s">
        <v>2744</v>
      </c>
      <c r="X290" s="85" t="s">
        <v>2738</v>
      </c>
      <c r="Y290" s="317">
        <v>269984959.19999999</v>
      </c>
      <c r="Z290" s="188">
        <v>43783</v>
      </c>
      <c r="AA290" s="189">
        <v>43992</v>
      </c>
      <c r="AB290" s="218" t="s">
        <v>2705</v>
      </c>
      <c r="AC290" s="95" t="s">
        <v>2745</v>
      </c>
      <c r="AD290" s="262">
        <v>0.3</v>
      </c>
      <c r="AE290" s="446">
        <v>0.3</v>
      </c>
      <c r="AF290" s="262">
        <v>0</v>
      </c>
      <c r="AG290" s="263" t="s">
        <v>3747</v>
      </c>
      <c r="AH290" s="161"/>
      <c r="AI290" s="89"/>
      <c r="AJ290" s="187" t="s">
        <v>2707</v>
      </c>
      <c r="AK290" s="85">
        <v>60</v>
      </c>
      <c r="AL290" s="85">
        <v>2020</v>
      </c>
      <c r="AM290" s="263" t="s">
        <v>3748</v>
      </c>
    </row>
    <row r="291" spans="1:39" ht="280.5" x14ac:dyDescent="0.25">
      <c r="A291" s="87" t="s">
        <v>1355</v>
      </c>
      <c r="B291" s="85" t="s">
        <v>2696</v>
      </c>
      <c r="C291" s="95" t="s">
        <v>748</v>
      </c>
      <c r="D291" s="95" t="s">
        <v>2648</v>
      </c>
      <c r="E291" s="85" t="s">
        <v>2746</v>
      </c>
      <c r="F291" s="95" t="s">
        <v>655</v>
      </c>
      <c r="G291" s="95" t="s">
        <v>3899</v>
      </c>
      <c r="H291" s="115"/>
      <c r="I291" s="95"/>
      <c r="J291" s="208" t="s">
        <v>2698</v>
      </c>
      <c r="K291" s="95" t="s">
        <v>4185</v>
      </c>
      <c r="L291" s="187" t="s">
        <v>2707</v>
      </c>
      <c r="M291" s="85"/>
      <c r="N291" s="85" t="s">
        <v>2739</v>
      </c>
      <c r="O291" s="161" t="s">
        <v>2747</v>
      </c>
      <c r="P291" s="95" t="s">
        <v>2748</v>
      </c>
      <c r="Q291" s="95" t="s">
        <v>2749</v>
      </c>
      <c r="R291" s="95" t="s">
        <v>2</v>
      </c>
      <c r="S291" s="95" t="s">
        <v>11</v>
      </c>
      <c r="T291" s="95" t="s">
        <v>938</v>
      </c>
      <c r="U291" s="95" t="s">
        <v>2743</v>
      </c>
      <c r="V291" s="85" t="s">
        <v>2660</v>
      </c>
      <c r="W291" s="85" t="s">
        <v>2750</v>
      </c>
      <c r="X291" s="85" t="s">
        <v>2746</v>
      </c>
      <c r="Y291" s="317"/>
      <c r="Z291" s="188">
        <v>43783</v>
      </c>
      <c r="AA291" s="189">
        <v>43992</v>
      </c>
      <c r="AB291" s="218" t="s">
        <v>2705</v>
      </c>
      <c r="AC291" s="95" t="s">
        <v>2745</v>
      </c>
      <c r="AD291" s="262">
        <v>0.3</v>
      </c>
      <c r="AE291" s="446">
        <v>0.3</v>
      </c>
      <c r="AF291" s="262">
        <v>0</v>
      </c>
      <c r="AG291" s="263" t="s">
        <v>3747</v>
      </c>
      <c r="AH291" s="161"/>
      <c r="AI291" s="89"/>
      <c r="AJ291" s="187" t="s">
        <v>2707</v>
      </c>
      <c r="AK291" s="85">
        <v>60</v>
      </c>
      <c r="AL291" s="85">
        <v>2020</v>
      </c>
      <c r="AM291" s="263" t="s">
        <v>3748</v>
      </c>
    </row>
    <row r="292" spans="1:39" ht="280.5" x14ac:dyDescent="0.25">
      <c r="A292" s="87" t="s">
        <v>1355</v>
      </c>
      <c r="B292" s="85" t="s">
        <v>2696</v>
      </c>
      <c r="C292" s="95" t="s">
        <v>748</v>
      </c>
      <c r="D292" s="95" t="s">
        <v>2648</v>
      </c>
      <c r="E292" s="85" t="s">
        <v>2751</v>
      </c>
      <c r="F292" s="95" t="s">
        <v>655</v>
      </c>
      <c r="G292" s="95" t="s">
        <v>3899</v>
      </c>
      <c r="H292" s="115">
        <v>205830828.72</v>
      </c>
      <c r="I292" s="95" t="s">
        <v>2651</v>
      </c>
      <c r="J292" s="208" t="s">
        <v>2698</v>
      </c>
      <c r="K292" s="95"/>
      <c r="L292" s="187" t="s">
        <v>2707</v>
      </c>
      <c r="M292" s="85"/>
      <c r="N292" s="85" t="s">
        <v>2752</v>
      </c>
      <c r="O292" s="161" t="s">
        <v>2753</v>
      </c>
      <c r="P292" s="95" t="s">
        <v>2754</v>
      </c>
      <c r="Q292" s="95" t="s">
        <v>2755</v>
      </c>
      <c r="R292" s="95" t="s">
        <v>2</v>
      </c>
      <c r="S292" s="95" t="s">
        <v>11</v>
      </c>
      <c r="T292" s="95" t="s">
        <v>62</v>
      </c>
      <c r="U292" s="95" t="s">
        <v>2756</v>
      </c>
      <c r="V292" s="85" t="s">
        <v>2660</v>
      </c>
      <c r="W292" s="85" t="s">
        <v>2757</v>
      </c>
      <c r="X292" s="85" t="s">
        <v>2751</v>
      </c>
      <c r="Y292" s="317">
        <v>205830828.72</v>
      </c>
      <c r="Z292" s="188">
        <v>43783</v>
      </c>
      <c r="AA292" s="189">
        <v>43992</v>
      </c>
      <c r="AB292" s="218" t="s">
        <v>2705</v>
      </c>
      <c r="AC292" s="95" t="s">
        <v>2758</v>
      </c>
      <c r="AD292" s="262">
        <v>0.4</v>
      </c>
      <c r="AE292" s="446">
        <v>0.4</v>
      </c>
      <c r="AF292" s="262">
        <v>0</v>
      </c>
      <c r="AG292" s="263" t="s">
        <v>3749</v>
      </c>
      <c r="AH292" s="161"/>
      <c r="AI292" s="89"/>
      <c r="AJ292" s="187" t="s">
        <v>2707</v>
      </c>
      <c r="AK292" s="85">
        <v>60</v>
      </c>
      <c r="AL292" s="85">
        <v>2020</v>
      </c>
      <c r="AM292" s="263" t="s">
        <v>3748</v>
      </c>
    </row>
    <row r="293" spans="1:39" ht="280.5" x14ac:dyDescent="0.25">
      <c r="A293" s="87" t="s">
        <v>1355</v>
      </c>
      <c r="B293" s="85" t="s">
        <v>2696</v>
      </c>
      <c r="C293" s="95" t="s">
        <v>748</v>
      </c>
      <c r="D293" s="95" t="s">
        <v>2648</v>
      </c>
      <c r="E293" s="85" t="s">
        <v>2759</v>
      </c>
      <c r="F293" s="95" t="s">
        <v>655</v>
      </c>
      <c r="G293" s="95" t="s">
        <v>3899</v>
      </c>
      <c r="H293" s="115"/>
      <c r="I293" s="95" t="s">
        <v>2709</v>
      </c>
      <c r="J293" s="208" t="s">
        <v>2698</v>
      </c>
      <c r="K293" s="95" t="s">
        <v>4182</v>
      </c>
      <c r="L293" s="187" t="s">
        <v>2707</v>
      </c>
      <c r="M293" s="85"/>
      <c r="N293" s="85" t="s">
        <v>2752</v>
      </c>
      <c r="O293" s="161" t="s">
        <v>2760</v>
      </c>
      <c r="P293" s="95" t="s">
        <v>2761</v>
      </c>
      <c r="Q293" s="95" t="s">
        <v>2762</v>
      </c>
      <c r="R293" s="95"/>
      <c r="S293" s="95"/>
      <c r="T293" s="95"/>
      <c r="U293" s="95"/>
      <c r="V293" s="85" t="s">
        <v>2660</v>
      </c>
      <c r="W293" s="85" t="s">
        <v>2763</v>
      </c>
      <c r="X293" s="85" t="s">
        <v>2759</v>
      </c>
      <c r="Y293" s="317"/>
      <c r="Z293" s="188">
        <v>43783</v>
      </c>
      <c r="AA293" s="189">
        <v>43992</v>
      </c>
      <c r="AB293" s="218" t="s">
        <v>2705</v>
      </c>
      <c r="AC293" s="95" t="s">
        <v>2758</v>
      </c>
      <c r="AD293" s="262">
        <v>0.4</v>
      </c>
      <c r="AE293" s="446">
        <v>0.4</v>
      </c>
      <c r="AF293" s="262">
        <v>0</v>
      </c>
      <c r="AG293" s="263" t="s">
        <v>3749</v>
      </c>
      <c r="AH293" s="161"/>
      <c r="AI293" s="89"/>
      <c r="AJ293" s="187" t="s">
        <v>2707</v>
      </c>
      <c r="AK293" s="85">
        <v>60</v>
      </c>
      <c r="AL293" s="85">
        <v>2020</v>
      </c>
      <c r="AM293" s="263" t="s">
        <v>3748</v>
      </c>
    </row>
    <row r="294" spans="1:39" ht="280.5" x14ac:dyDescent="0.25">
      <c r="A294" s="87" t="s">
        <v>1355</v>
      </c>
      <c r="B294" s="85" t="s">
        <v>2696</v>
      </c>
      <c r="C294" s="95" t="s">
        <v>748</v>
      </c>
      <c r="D294" s="95" t="s">
        <v>2648</v>
      </c>
      <c r="E294" s="85" t="s">
        <v>2764</v>
      </c>
      <c r="F294" s="95" t="s">
        <v>655</v>
      </c>
      <c r="G294" s="95" t="s">
        <v>3899</v>
      </c>
      <c r="H294" s="115">
        <v>335334348</v>
      </c>
      <c r="I294" s="95" t="s">
        <v>2651</v>
      </c>
      <c r="J294" s="208" t="s">
        <v>2698</v>
      </c>
      <c r="K294" s="95" t="s">
        <v>4186</v>
      </c>
      <c r="L294" s="187" t="s">
        <v>2707</v>
      </c>
      <c r="M294" s="85"/>
      <c r="N294" s="85" t="s">
        <v>2765</v>
      </c>
      <c r="O294" s="161" t="s">
        <v>2766</v>
      </c>
      <c r="P294" s="95" t="s">
        <v>2767</v>
      </c>
      <c r="Q294" s="95" t="s">
        <v>2768</v>
      </c>
      <c r="R294" s="95" t="s">
        <v>2</v>
      </c>
      <c r="S294" s="95" t="s">
        <v>11</v>
      </c>
      <c r="T294" s="95" t="s">
        <v>938</v>
      </c>
      <c r="U294" s="95" t="s">
        <v>938</v>
      </c>
      <c r="V294" s="85" t="s">
        <v>2660</v>
      </c>
      <c r="W294" s="85" t="s">
        <v>2769</v>
      </c>
      <c r="X294" s="85" t="s">
        <v>2764</v>
      </c>
      <c r="Y294" s="317">
        <v>335334348</v>
      </c>
      <c r="Z294" s="188">
        <v>43783</v>
      </c>
      <c r="AA294" s="189">
        <v>43992</v>
      </c>
      <c r="AB294" s="218" t="s">
        <v>2705</v>
      </c>
      <c r="AC294" s="95" t="s">
        <v>2770</v>
      </c>
      <c r="AD294" s="262">
        <v>0.15</v>
      </c>
      <c r="AE294" s="446">
        <v>0.15</v>
      </c>
      <c r="AF294" s="262">
        <v>0</v>
      </c>
      <c r="AG294" s="263" t="s">
        <v>3747</v>
      </c>
      <c r="AH294" s="161"/>
      <c r="AI294" s="89"/>
      <c r="AJ294" s="187" t="s">
        <v>2707</v>
      </c>
      <c r="AK294" s="85">
        <v>60</v>
      </c>
      <c r="AL294" s="85">
        <v>2020</v>
      </c>
      <c r="AM294" s="263" t="s">
        <v>3748</v>
      </c>
    </row>
    <row r="295" spans="1:39" ht="280.5" x14ac:dyDescent="0.25">
      <c r="A295" s="87" t="s">
        <v>1355</v>
      </c>
      <c r="B295" s="85" t="s">
        <v>2696</v>
      </c>
      <c r="C295" s="95" t="s">
        <v>748</v>
      </c>
      <c r="D295" s="95" t="s">
        <v>2648</v>
      </c>
      <c r="E295" s="85" t="s">
        <v>2771</v>
      </c>
      <c r="F295" s="95" t="s">
        <v>655</v>
      </c>
      <c r="G295" s="95" t="s">
        <v>3899</v>
      </c>
      <c r="H295" s="115"/>
      <c r="I295" s="95" t="s">
        <v>2709</v>
      </c>
      <c r="J295" s="208" t="s">
        <v>2698</v>
      </c>
      <c r="K295" s="95" t="s">
        <v>4182</v>
      </c>
      <c r="L295" s="187" t="s">
        <v>2707</v>
      </c>
      <c r="M295" s="85"/>
      <c r="N295" s="85" t="s">
        <v>2765</v>
      </c>
      <c r="O295" s="161" t="s">
        <v>2772</v>
      </c>
      <c r="P295" s="95" t="s">
        <v>2773</v>
      </c>
      <c r="Q295" s="95" t="s">
        <v>2774</v>
      </c>
      <c r="R295" s="95"/>
      <c r="S295" s="95"/>
      <c r="T295" s="95"/>
      <c r="U295" s="95"/>
      <c r="V295" s="85" t="s">
        <v>2660</v>
      </c>
      <c r="W295" s="85" t="s">
        <v>2775</v>
      </c>
      <c r="X295" s="85" t="s">
        <v>2771</v>
      </c>
      <c r="Y295" s="317"/>
      <c r="Z295" s="188">
        <v>43783</v>
      </c>
      <c r="AA295" s="189">
        <v>43992</v>
      </c>
      <c r="AB295" s="218" t="s">
        <v>2705</v>
      </c>
      <c r="AC295" s="95" t="s">
        <v>2770</v>
      </c>
      <c r="AD295" s="262">
        <v>0.15</v>
      </c>
      <c r="AE295" s="446">
        <v>0.15</v>
      </c>
      <c r="AF295" s="262">
        <v>0</v>
      </c>
      <c r="AG295" s="263" t="s">
        <v>3747</v>
      </c>
      <c r="AH295" s="161"/>
      <c r="AI295" s="89"/>
      <c r="AJ295" s="187" t="s">
        <v>2707</v>
      </c>
      <c r="AK295" s="85">
        <v>60</v>
      </c>
      <c r="AL295" s="85">
        <v>2020</v>
      </c>
      <c r="AM295" s="263" t="s">
        <v>3748</v>
      </c>
    </row>
    <row r="296" spans="1:39" ht="396" x14ac:dyDescent="0.25">
      <c r="A296" s="95" t="s">
        <v>1355</v>
      </c>
      <c r="B296" s="95" t="s">
        <v>2137</v>
      </c>
      <c r="C296" s="95" t="s">
        <v>748</v>
      </c>
      <c r="D296" s="95" t="s">
        <v>2859</v>
      </c>
      <c r="E296" s="95" t="s">
        <v>2138</v>
      </c>
      <c r="F296" s="95" t="s">
        <v>655</v>
      </c>
      <c r="G296" s="95" t="s">
        <v>3899</v>
      </c>
      <c r="H296" s="113"/>
      <c r="I296" s="95" t="s">
        <v>2861</v>
      </c>
      <c r="J296" s="95" t="s">
        <v>2881</v>
      </c>
      <c r="K296" s="95" t="s">
        <v>2882</v>
      </c>
      <c r="L296" s="161" t="s">
        <v>2881</v>
      </c>
      <c r="M296" s="95"/>
      <c r="N296" s="161" t="s">
        <v>2881</v>
      </c>
      <c r="O296" s="161" t="s">
        <v>2883</v>
      </c>
      <c r="P296" s="95" t="s">
        <v>2875</v>
      </c>
      <c r="Q296" s="95" t="s">
        <v>2876</v>
      </c>
      <c r="R296" s="95" t="s">
        <v>4</v>
      </c>
      <c r="S296" s="95" t="s">
        <v>2144</v>
      </c>
      <c r="T296" s="95" t="s">
        <v>94</v>
      </c>
      <c r="U296" s="95" t="s">
        <v>2877</v>
      </c>
      <c r="V296" s="85" t="s">
        <v>2878</v>
      </c>
      <c r="W296" s="95" t="s">
        <v>2884</v>
      </c>
      <c r="X296" s="95" t="s">
        <v>2885</v>
      </c>
      <c r="Y296" s="299">
        <v>53795000</v>
      </c>
      <c r="Z296" s="95">
        <v>2019</v>
      </c>
      <c r="AA296" s="178">
        <v>44061</v>
      </c>
      <c r="AB296" s="218" t="s">
        <v>2151</v>
      </c>
      <c r="AC296" s="95" t="s">
        <v>2886</v>
      </c>
      <c r="AD296" s="168">
        <v>0.7</v>
      </c>
      <c r="AE296" s="168">
        <v>0.65</v>
      </c>
      <c r="AF296" s="168">
        <v>0</v>
      </c>
      <c r="AG296" s="95" t="s">
        <v>991</v>
      </c>
      <c r="AH296" s="161" t="s">
        <v>991</v>
      </c>
      <c r="AI296" s="89"/>
      <c r="AJ296" s="161" t="s">
        <v>2153</v>
      </c>
      <c r="AK296" s="95">
        <v>60</v>
      </c>
      <c r="AL296" s="95">
        <v>2020</v>
      </c>
      <c r="AM296" s="95" t="s">
        <v>3375</v>
      </c>
    </row>
    <row r="297" spans="1:39" ht="409.5" x14ac:dyDescent="0.25">
      <c r="A297" s="95" t="s">
        <v>1355</v>
      </c>
      <c r="B297" s="95" t="s">
        <v>2137</v>
      </c>
      <c r="C297" s="95" t="s">
        <v>748</v>
      </c>
      <c r="D297" s="95" t="s">
        <v>2859</v>
      </c>
      <c r="E297" s="95" t="s">
        <v>2138</v>
      </c>
      <c r="F297" s="95" t="s">
        <v>655</v>
      </c>
      <c r="G297" s="95" t="s">
        <v>3899</v>
      </c>
      <c r="H297" s="113">
        <v>384000000</v>
      </c>
      <c r="I297" s="95" t="s">
        <v>2861</v>
      </c>
      <c r="J297" s="95" t="s">
        <v>2903</v>
      </c>
      <c r="K297" s="95" t="s">
        <v>2904</v>
      </c>
      <c r="L297" s="161" t="s">
        <v>2904</v>
      </c>
      <c r="M297" s="95"/>
      <c r="N297" s="161" t="s">
        <v>2903</v>
      </c>
      <c r="O297" s="161" t="s">
        <v>2905</v>
      </c>
      <c r="P297" s="95" t="s">
        <v>2906</v>
      </c>
      <c r="Q297" s="95" t="s">
        <v>2907</v>
      </c>
      <c r="R297" s="95" t="s">
        <v>4</v>
      </c>
      <c r="S297" s="95" t="s">
        <v>2144</v>
      </c>
      <c r="T297" s="95" t="s">
        <v>2908</v>
      </c>
      <c r="U297" s="95" t="s">
        <v>95</v>
      </c>
      <c r="V297" s="85" t="s">
        <v>2909</v>
      </c>
      <c r="W297" s="95" t="s">
        <v>2910</v>
      </c>
      <c r="X297" s="95" t="s">
        <v>2911</v>
      </c>
      <c r="Y297" s="299">
        <v>315538363.5</v>
      </c>
      <c r="Z297" s="95">
        <v>2019</v>
      </c>
      <c r="AA297" s="178">
        <v>44092</v>
      </c>
      <c r="AB297" s="218" t="s">
        <v>2151</v>
      </c>
      <c r="AC297" s="95" t="s">
        <v>2912</v>
      </c>
      <c r="AD297" s="168">
        <v>0.7</v>
      </c>
      <c r="AE297" s="168">
        <v>0.62</v>
      </c>
      <c r="AF297" s="168">
        <v>0</v>
      </c>
      <c r="AG297" s="95" t="s">
        <v>991</v>
      </c>
      <c r="AH297" s="161" t="s">
        <v>991</v>
      </c>
      <c r="AI297" s="89"/>
      <c r="AJ297" s="161" t="s">
        <v>2153</v>
      </c>
      <c r="AK297" s="95">
        <v>60</v>
      </c>
      <c r="AL297" s="95">
        <v>2020</v>
      </c>
      <c r="AM297" s="95" t="s">
        <v>3375</v>
      </c>
    </row>
    <row r="298" spans="1:39" ht="280.5" x14ac:dyDescent="0.25">
      <c r="A298" s="95">
        <v>382</v>
      </c>
      <c r="B298" s="85" t="s">
        <v>2913</v>
      </c>
      <c r="C298" s="95" t="s">
        <v>2068</v>
      </c>
      <c r="D298" s="95" t="s">
        <v>956</v>
      </c>
      <c r="E298" s="161" t="s">
        <v>2914</v>
      </c>
      <c r="F298" s="87" t="s">
        <v>655</v>
      </c>
      <c r="G298" s="211" t="s">
        <v>163</v>
      </c>
      <c r="H298" s="117">
        <v>12141199946.16</v>
      </c>
      <c r="I298" s="95" t="s">
        <v>2915</v>
      </c>
      <c r="J298" s="87"/>
      <c r="K298" s="87"/>
      <c r="L298" s="89"/>
      <c r="M298" s="89"/>
      <c r="N298" s="89"/>
      <c r="O298" s="161" t="s">
        <v>2916</v>
      </c>
      <c r="P298" s="87" t="s">
        <v>3378</v>
      </c>
      <c r="Q298" s="87" t="s">
        <v>3379</v>
      </c>
      <c r="R298" s="95" t="s">
        <v>4</v>
      </c>
      <c r="S298" s="95" t="s">
        <v>17</v>
      </c>
      <c r="T298" s="95" t="s">
        <v>2145</v>
      </c>
      <c r="U298" s="95" t="s">
        <v>2145</v>
      </c>
      <c r="V298" s="85"/>
      <c r="W298" s="85" t="s">
        <v>2917</v>
      </c>
      <c r="X298" s="95" t="s">
        <v>2914</v>
      </c>
      <c r="Y298" s="117">
        <v>12141199946.16</v>
      </c>
      <c r="Z298" s="219"/>
      <c r="AA298" s="228">
        <v>43885</v>
      </c>
      <c r="AB298" s="324" t="s">
        <v>3382</v>
      </c>
      <c r="AC298" s="95" t="s">
        <v>2164</v>
      </c>
      <c r="AD298" s="168">
        <v>1</v>
      </c>
      <c r="AE298" s="102">
        <v>0.73470000000000002</v>
      </c>
      <c r="AF298" s="102">
        <v>0.7611</v>
      </c>
      <c r="AG298" s="95"/>
      <c r="AH298" s="161" t="s">
        <v>2918</v>
      </c>
      <c r="AI298" s="89"/>
      <c r="AJ298" s="95"/>
      <c r="AK298" s="87"/>
      <c r="AL298" s="87"/>
      <c r="AM298" s="95" t="s">
        <v>2919</v>
      </c>
    </row>
    <row r="299" spans="1:39" ht="247.5" x14ac:dyDescent="0.25">
      <c r="A299" s="95">
        <v>382</v>
      </c>
      <c r="B299" s="85" t="s">
        <v>2913</v>
      </c>
      <c r="C299" s="95" t="s">
        <v>2068</v>
      </c>
      <c r="D299" s="95" t="s">
        <v>956</v>
      </c>
      <c r="E299" s="161" t="s">
        <v>2920</v>
      </c>
      <c r="F299" s="87" t="s">
        <v>655</v>
      </c>
      <c r="G299" s="211" t="s">
        <v>163</v>
      </c>
      <c r="H299" s="117">
        <v>5919971080.8599997</v>
      </c>
      <c r="I299" s="95" t="s">
        <v>2915</v>
      </c>
      <c r="J299" s="87"/>
      <c r="K299" s="87"/>
      <c r="L299" s="89"/>
      <c r="M299" s="89"/>
      <c r="N299" s="89"/>
      <c r="O299" s="161" t="s">
        <v>2921</v>
      </c>
      <c r="P299" s="87" t="s">
        <v>1893</v>
      </c>
      <c r="Q299" s="87" t="s">
        <v>3380</v>
      </c>
      <c r="R299" s="95" t="s">
        <v>4</v>
      </c>
      <c r="S299" s="95" t="s">
        <v>17</v>
      </c>
      <c r="T299" s="95" t="s">
        <v>2145</v>
      </c>
      <c r="U299" s="95" t="s">
        <v>3381</v>
      </c>
      <c r="V299" s="85"/>
      <c r="W299" s="85" t="s">
        <v>2922</v>
      </c>
      <c r="X299" s="95" t="s">
        <v>2920</v>
      </c>
      <c r="Y299" s="117">
        <v>5919971080.8599997</v>
      </c>
      <c r="Z299" s="219"/>
      <c r="AA299" s="228">
        <v>43905</v>
      </c>
      <c r="AB299" s="324" t="s">
        <v>3382</v>
      </c>
      <c r="AC299" s="95" t="s">
        <v>2164</v>
      </c>
      <c r="AD299" s="168">
        <v>1</v>
      </c>
      <c r="AE299" s="102">
        <v>0.89200000000000002</v>
      </c>
      <c r="AF299" s="102">
        <v>0.84099999999999997</v>
      </c>
      <c r="AG299" s="95"/>
      <c r="AH299" s="161" t="s">
        <v>2923</v>
      </c>
      <c r="AI299" s="89"/>
      <c r="AJ299" s="95"/>
      <c r="AK299" s="87"/>
      <c r="AL299" s="87"/>
      <c r="AM299" s="95" t="s">
        <v>2924</v>
      </c>
    </row>
    <row r="300" spans="1:39" ht="49.5" x14ac:dyDescent="0.25">
      <c r="A300" s="95">
        <v>318</v>
      </c>
      <c r="B300" s="85" t="s">
        <v>2925</v>
      </c>
      <c r="C300" s="95" t="s">
        <v>2068</v>
      </c>
      <c r="D300" s="95" t="s">
        <v>956</v>
      </c>
      <c r="E300" s="161" t="s">
        <v>2926</v>
      </c>
      <c r="F300" s="87" t="s">
        <v>655</v>
      </c>
      <c r="G300" s="211" t="s">
        <v>163</v>
      </c>
      <c r="H300" s="117">
        <v>492816000</v>
      </c>
      <c r="I300" s="95" t="s">
        <v>2927</v>
      </c>
      <c r="J300" s="87"/>
      <c r="K300" s="87"/>
      <c r="L300" s="89"/>
      <c r="M300" s="89"/>
      <c r="N300" s="89"/>
      <c r="O300" s="161" t="s">
        <v>2928</v>
      </c>
      <c r="P300" s="87"/>
      <c r="Q300" s="87"/>
      <c r="R300" s="87" t="s">
        <v>304</v>
      </c>
      <c r="S300" s="87" t="s">
        <v>2929</v>
      </c>
      <c r="T300" s="87" t="s">
        <v>135</v>
      </c>
      <c r="U300" s="95"/>
      <c r="V300" s="85"/>
      <c r="W300" s="85" t="s">
        <v>1183</v>
      </c>
      <c r="X300" s="95" t="s">
        <v>2926</v>
      </c>
      <c r="Y300" s="117">
        <v>492816000</v>
      </c>
      <c r="Z300" s="219"/>
      <c r="AA300" s="228">
        <v>43850</v>
      </c>
      <c r="AB300" s="324"/>
      <c r="AC300" s="95" t="s">
        <v>2930</v>
      </c>
      <c r="AD300" s="168"/>
      <c r="AE300" s="102">
        <v>0.67469999999999997</v>
      </c>
      <c r="AF300" s="102"/>
      <c r="AG300" s="95"/>
      <c r="AH300" s="161" t="s">
        <v>2931</v>
      </c>
      <c r="AI300" s="89"/>
      <c r="AJ300" s="95"/>
      <c r="AK300" s="87"/>
      <c r="AL300" s="87"/>
      <c r="AM300" s="95"/>
    </row>
    <row r="301" spans="1:39" ht="99" x14ac:dyDescent="0.25">
      <c r="A301" s="95">
        <v>369</v>
      </c>
      <c r="B301" s="85" t="s">
        <v>2051</v>
      </c>
      <c r="C301" s="95" t="s">
        <v>2068</v>
      </c>
      <c r="D301" s="95" t="s">
        <v>956</v>
      </c>
      <c r="E301" s="161" t="s">
        <v>2932</v>
      </c>
      <c r="F301" s="87" t="s">
        <v>655</v>
      </c>
      <c r="G301" s="211" t="s">
        <v>163</v>
      </c>
      <c r="H301" s="117">
        <v>1494482000</v>
      </c>
      <c r="I301" s="95" t="s">
        <v>2933</v>
      </c>
      <c r="J301" s="87"/>
      <c r="K301" s="87"/>
      <c r="L301" s="89"/>
      <c r="M301" s="89"/>
      <c r="N301" s="89"/>
      <c r="O301" s="161"/>
      <c r="P301" s="87"/>
      <c r="Q301" s="87"/>
      <c r="R301" s="87" t="s">
        <v>302</v>
      </c>
      <c r="S301" s="87" t="s">
        <v>1236</v>
      </c>
      <c r="T301" s="87" t="s">
        <v>128</v>
      </c>
      <c r="U301" s="95"/>
      <c r="V301" s="85"/>
      <c r="W301" s="85" t="s">
        <v>2934</v>
      </c>
      <c r="X301" s="95" t="s">
        <v>2932</v>
      </c>
      <c r="Y301" s="117">
        <v>1494482000</v>
      </c>
      <c r="Z301" s="219"/>
      <c r="AA301" s="228">
        <v>43895</v>
      </c>
      <c r="AB301" s="324"/>
      <c r="AC301" s="95" t="s">
        <v>2935</v>
      </c>
      <c r="AD301" s="168"/>
      <c r="AE301" s="102">
        <v>7.0000000000000007E-2</v>
      </c>
      <c r="AF301" s="102"/>
      <c r="AG301" s="95"/>
      <c r="AH301" s="161" t="s">
        <v>2936</v>
      </c>
      <c r="AI301" s="89"/>
      <c r="AJ301" s="95"/>
      <c r="AK301" s="87"/>
      <c r="AL301" s="87"/>
      <c r="AM301" s="95"/>
    </row>
    <row r="302" spans="1:39" ht="82.5" x14ac:dyDescent="0.25">
      <c r="A302" s="95">
        <v>369</v>
      </c>
      <c r="B302" s="85" t="s">
        <v>2051</v>
      </c>
      <c r="C302" s="95" t="s">
        <v>2068</v>
      </c>
      <c r="D302" s="229" t="s">
        <v>956</v>
      </c>
      <c r="E302" s="161" t="s">
        <v>2937</v>
      </c>
      <c r="F302" s="87" t="s">
        <v>655</v>
      </c>
      <c r="G302" s="211" t="s">
        <v>163</v>
      </c>
      <c r="H302" s="117">
        <v>1486448000</v>
      </c>
      <c r="I302" s="95" t="s">
        <v>2927</v>
      </c>
      <c r="J302" s="87"/>
      <c r="K302" s="87"/>
      <c r="L302" s="89"/>
      <c r="M302" s="89"/>
      <c r="N302" s="89"/>
      <c r="O302" s="161"/>
      <c r="P302" s="87"/>
      <c r="Q302" s="87"/>
      <c r="R302" s="87" t="s">
        <v>303</v>
      </c>
      <c r="S302" s="87" t="s">
        <v>2938</v>
      </c>
      <c r="T302" s="87" t="s">
        <v>35</v>
      </c>
      <c r="U302" s="95"/>
      <c r="V302" s="85"/>
      <c r="W302" s="85" t="s">
        <v>2939</v>
      </c>
      <c r="X302" s="95" t="s">
        <v>2937</v>
      </c>
      <c r="Y302" s="117">
        <v>1486448000</v>
      </c>
      <c r="Z302" s="219"/>
      <c r="AA302" s="228">
        <v>43895</v>
      </c>
      <c r="AB302" s="324"/>
      <c r="AC302" s="95" t="s">
        <v>2940</v>
      </c>
      <c r="AD302" s="168" t="s">
        <v>3230</v>
      </c>
      <c r="AE302" s="102">
        <v>0.98</v>
      </c>
      <c r="AF302" s="102" t="s">
        <v>3208</v>
      </c>
      <c r="AG302" s="95" t="s">
        <v>3434</v>
      </c>
      <c r="AH302" s="161" t="s">
        <v>3435</v>
      </c>
      <c r="AI302" s="89"/>
      <c r="AJ302" s="95"/>
      <c r="AK302" s="87"/>
      <c r="AL302" s="87"/>
      <c r="AM302" s="95"/>
    </row>
    <row r="303" spans="1:39" ht="49.5" x14ac:dyDescent="0.25">
      <c r="A303" s="95">
        <v>369</v>
      </c>
      <c r="B303" s="85" t="s">
        <v>2051</v>
      </c>
      <c r="C303" s="95" t="s">
        <v>2068</v>
      </c>
      <c r="D303" s="95" t="s">
        <v>956</v>
      </c>
      <c r="E303" s="161" t="s">
        <v>2941</v>
      </c>
      <c r="F303" s="87" t="s">
        <v>655</v>
      </c>
      <c r="G303" s="211" t="s">
        <v>163</v>
      </c>
      <c r="H303" s="117">
        <v>4949639000</v>
      </c>
      <c r="I303" s="95" t="s">
        <v>2942</v>
      </c>
      <c r="J303" s="87"/>
      <c r="K303" s="87"/>
      <c r="L303" s="89"/>
      <c r="M303" s="89"/>
      <c r="N303" s="89"/>
      <c r="O303" s="161"/>
      <c r="P303" s="87"/>
      <c r="Q303" s="87"/>
      <c r="R303" s="87" t="s">
        <v>303</v>
      </c>
      <c r="S303" s="87" t="s">
        <v>2943</v>
      </c>
      <c r="T303" s="87" t="s">
        <v>39</v>
      </c>
      <c r="U303" s="95"/>
      <c r="V303" s="85"/>
      <c r="W303" s="85" t="s">
        <v>2944</v>
      </c>
      <c r="X303" s="95" t="s">
        <v>2941</v>
      </c>
      <c r="Y303" s="117">
        <v>4949639000</v>
      </c>
      <c r="Z303" s="219"/>
      <c r="AA303" s="228">
        <v>43895</v>
      </c>
      <c r="AB303" s="324"/>
      <c r="AC303" s="95" t="s">
        <v>2940</v>
      </c>
      <c r="AD303" s="168"/>
      <c r="AE303" s="102">
        <v>0.09</v>
      </c>
      <c r="AF303" s="102"/>
      <c r="AG303" s="95"/>
      <c r="AH303" s="161" t="s">
        <v>2945</v>
      </c>
      <c r="AI303" s="89"/>
      <c r="AJ303" s="95"/>
      <c r="AK303" s="87"/>
      <c r="AL303" s="87"/>
      <c r="AM303" s="95"/>
    </row>
    <row r="304" spans="1:39" ht="82.5" x14ac:dyDescent="0.25">
      <c r="A304" s="95">
        <v>369</v>
      </c>
      <c r="B304" s="85" t="s">
        <v>2051</v>
      </c>
      <c r="C304" s="95" t="s">
        <v>2068</v>
      </c>
      <c r="D304" s="95" t="s">
        <v>956</v>
      </c>
      <c r="E304" s="161" t="s">
        <v>2958</v>
      </c>
      <c r="F304" s="87" t="s">
        <v>655</v>
      </c>
      <c r="G304" s="211" t="s">
        <v>163</v>
      </c>
      <c r="H304" s="117">
        <v>1362602000</v>
      </c>
      <c r="I304" s="95" t="s">
        <v>2942</v>
      </c>
      <c r="J304" s="87"/>
      <c r="K304" s="87"/>
      <c r="L304" s="89"/>
      <c r="M304" s="89"/>
      <c r="N304" s="89"/>
      <c r="O304" s="161" t="s">
        <v>2959</v>
      </c>
      <c r="P304" s="87"/>
      <c r="Q304" s="87"/>
      <c r="R304" s="87" t="s">
        <v>302</v>
      </c>
      <c r="S304" s="87" t="s">
        <v>2948</v>
      </c>
      <c r="T304" s="87" t="s">
        <v>2960</v>
      </c>
      <c r="U304" s="95"/>
      <c r="V304" s="85"/>
      <c r="W304" s="85" t="s">
        <v>2961</v>
      </c>
      <c r="X304" s="95" t="s">
        <v>2958</v>
      </c>
      <c r="Y304" s="117">
        <v>1362602000</v>
      </c>
      <c r="Z304" s="219"/>
      <c r="AA304" s="228">
        <v>43892</v>
      </c>
      <c r="AB304" s="324"/>
      <c r="AC304" s="95" t="s">
        <v>2962</v>
      </c>
      <c r="AD304" s="168"/>
      <c r="AE304" s="102">
        <v>0.25</v>
      </c>
      <c r="AF304" s="102"/>
      <c r="AG304" s="95"/>
      <c r="AH304" s="161" t="s">
        <v>2963</v>
      </c>
      <c r="AI304" s="89"/>
      <c r="AJ304" s="95"/>
      <c r="AK304" s="87"/>
      <c r="AL304" s="87"/>
      <c r="AM304" s="95"/>
    </row>
    <row r="305" spans="1:39" ht="33" x14ac:dyDescent="0.25">
      <c r="A305" s="95">
        <v>318</v>
      </c>
      <c r="B305" s="85" t="s">
        <v>2925</v>
      </c>
      <c r="C305" s="95" t="s">
        <v>2068</v>
      </c>
      <c r="D305" s="95" t="s">
        <v>956</v>
      </c>
      <c r="E305" s="161" t="s">
        <v>2964</v>
      </c>
      <c r="F305" s="87" t="s">
        <v>655</v>
      </c>
      <c r="G305" s="211" t="s">
        <v>163</v>
      </c>
      <c r="H305" s="117">
        <v>270201000</v>
      </c>
      <c r="I305" s="95" t="s">
        <v>2965</v>
      </c>
      <c r="J305" s="87"/>
      <c r="K305" s="87"/>
      <c r="L305" s="89"/>
      <c r="M305" s="89"/>
      <c r="N305" s="89"/>
      <c r="O305" s="161"/>
      <c r="P305" s="87"/>
      <c r="Q305" s="87"/>
      <c r="R305" s="87" t="s">
        <v>303</v>
      </c>
      <c r="S305" s="87" t="s">
        <v>2966</v>
      </c>
      <c r="T305" s="87" t="s">
        <v>61</v>
      </c>
      <c r="U305" s="95"/>
      <c r="V305" s="85"/>
      <c r="W305" s="85" t="s">
        <v>2967</v>
      </c>
      <c r="X305" s="95" t="s">
        <v>2964</v>
      </c>
      <c r="Y305" s="117">
        <v>270201000</v>
      </c>
      <c r="Z305" s="219"/>
      <c r="AA305" s="228">
        <v>43927</v>
      </c>
      <c r="AB305" s="324"/>
      <c r="AC305" s="95" t="s">
        <v>1682</v>
      </c>
      <c r="AD305" s="168"/>
      <c r="AE305" s="102">
        <v>0.26</v>
      </c>
      <c r="AF305" s="102"/>
      <c r="AG305" s="95"/>
      <c r="AH305" s="161" t="s">
        <v>2968</v>
      </c>
      <c r="AI305" s="89"/>
      <c r="AJ305" s="95"/>
      <c r="AK305" s="87"/>
      <c r="AL305" s="87"/>
      <c r="AM305" s="95"/>
    </row>
    <row r="306" spans="1:39" ht="99" x14ac:dyDescent="0.25">
      <c r="A306" s="95">
        <v>383</v>
      </c>
      <c r="B306" s="85" t="s">
        <v>2969</v>
      </c>
      <c r="C306" s="95" t="s">
        <v>2068</v>
      </c>
      <c r="D306" s="95" t="s">
        <v>956</v>
      </c>
      <c r="E306" s="161" t="s">
        <v>2970</v>
      </c>
      <c r="F306" s="87" t="s">
        <v>655</v>
      </c>
      <c r="G306" s="211" t="s">
        <v>163</v>
      </c>
      <c r="H306" s="117">
        <v>973149000</v>
      </c>
      <c r="I306" s="95" t="s">
        <v>2942</v>
      </c>
      <c r="J306" s="87"/>
      <c r="K306" s="87"/>
      <c r="L306" s="89"/>
      <c r="M306" s="89"/>
      <c r="N306" s="89"/>
      <c r="O306" s="161"/>
      <c r="P306" s="87"/>
      <c r="Q306" s="87"/>
      <c r="R306" s="87"/>
      <c r="S306" s="87"/>
      <c r="T306" s="87"/>
      <c r="U306" s="95"/>
      <c r="V306" s="85"/>
      <c r="W306" s="85" t="s">
        <v>2971</v>
      </c>
      <c r="X306" s="95" t="s">
        <v>2970</v>
      </c>
      <c r="Y306" s="117">
        <v>973149000</v>
      </c>
      <c r="Z306" s="219"/>
      <c r="AA306" s="228"/>
      <c r="AB306" s="324"/>
      <c r="AC306" s="95" t="s">
        <v>1624</v>
      </c>
      <c r="AD306" s="168"/>
      <c r="AE306" s="102">
        <v>0.23</v>
      </c>
      <c r="AF306" s="102"/>
      <c r="AG306" s="95"/>
      <c r="AH306" s="161" t="s">
        <v>2972</v>
      </c>
      <c r="AI306" s="89"/>
      <c r="AJ306" s="95"/>
      <c r="AK306" s="87"/>
      <c r="AL306" s="87"/>
      <c r="AM306" s="95"/>
    </row>
    <row r="307" spans="1:39" ht="33" x14ac:dyDescent="0.25">
      <c r="A307" s="95">
        <v>258</v>
      </c>
      <c r="B307" s="85" t="s">
        <v>2973</v>
      </c>
      <c r="C307" s="95" t="s">
        <v>2068</v>
      </c>
      <c r="D307" s="95" t="s">
        <v>956</v>
      </c>
      <c r="E307" s="161" t="s">
        <v>2974</v>
      </c>
      <c r="F307" s="87" t="s">
        <v>655</v>
      </c>
      <c r="G307" s="211" t="s">
        <v>163</v>
      </c>
      <c r="H307" s="117">
        <v>810205000</v>
      </c>
      <c r="I307" s="95" t="s">
        <v>2975</v>
      </c>
      <c r="J307" s="87"/>
      <c r="K307" s="87"/>
      <c r="L307" s="89"/>
      <c r="M307" s="89"/>
      <c r="N307" s="89"/>
      <c r="O307" s="161"/>
      <c r="P307" s="87"/>
      <c r="Q307" s="87"/>
      <c r="R307" s="87"/>
      <c r="S307" s="87"/>
      <c r="T307" s="87"/>
      <c r="U307" s="95"/>
      <c r="V307" s="85"/>
      <c r="W307" s="85"/>
      <c r="X307" s="95" t="s">
        <v>2974</v>
      </c>
      <c r="Y307" s="117">
        <v>810205000</v>
      </c>
      <c r="Z307" s="219"/>
      <c r="AA307" s="228">
        <v>43927</v>
      </c>
      <c r="AB307" s="324"/>
      <c r="AC307" s="95" t="s">
        <v>2074</v>
      </c>
      <c r="AD307" s="168"/>
      <c r="AE307" s="102">
        <v>0.8</v>
      </c>
      <c r="AF307" s="102"/>
      <c r="AG307" s="95"/>
      <c r="AH307" s="161" t="s">
        <v>2976</v>
      </c>
      <c r="AI307" s="89"/>
      <c r="AJ307" s="95"/>
      <c r="AK307" s="87"/>
      <c r="AL307" s="87"/>
      <c r="AM307" s="95"/>
    </row>
    <row r="308" spans="1:39" ht="66" x14ac:dyDescent="0.25">
      <c r="A308" s="95">
        <v>452</v>
      </c>
      <c r="B308" s="85" t="s">
        <v>2980</v>
      </c>
      <c r="C308" s="95" t="s">
        <v>2068</v>
      </c>
      <c r="D308" s="95" t="s">
        <v>956</v>
      </c>
      <c r="E308" s="161" t="s">
        <v>2981</v>
      </c>
      <c r="F308" s="87" t="s">
        <v>655</v>
      </c>
      <c r="G308" s="211" t="s">
        <v>163</v>
      </c>
      <c r="H308" s="117">
        <v>156825760</v>
      </c>
      <c r="I308" s="95" t="s">
        <v>2965</v>
      </c>
      <c r="J308" s="87"/>
      <c r="K308" s="87"/>
      <c r="L308" s="89"/>
      <c r="M308" s="89"/>
      <c r="N308" s="89"/>
      <c r="O308" s="161" t="s">
        <v>2982</v>
      </c>
      <c r="P308" s="87"/>
      <c r="Q308" s="87"/>
      <c r="R308" s="87"/>
      <c r="S308" s="87"/>
      <c r="T308" s="87"/>
      <c r="U308" s="95"/>
      <c r="V308" s="85"/>
      <c r="W308" s="85" t="s">
        <v>2983</v>
      </c>
      <c r="X308" s="95" t="s">
        <v>2981</v>
      </c>
      <c r="Y308" s="117">
        <v>156825760</v>
      </c>
      <c r="Z308" s="219"/>
      <c r="AA308" s="228">
        <v>43901</v>
      </c>
      <c r="AB308" s="324"/>
      <c r="AC308" s="95" t="s">
        <v>1158</v>
      </c>
      <c r="AD308" s="168"/>
      <c r="AE308" s="102">
        <v>0.85</v>
      </c>
      <c r="AF308" s="102"/>
      <c r="AG308" s="95"/>
      <c r="AH308" s="161" t="s">
        <v>2984</v>
      </c>
      <c r="AI308" s="89"/>
      <c r="AJ308" s="95"/>
      <c r="AK308" s="87"/>
      <c r="AL308" s="87"/>
      <c r="AM308" s="95"/>
    </row>
    <row r="309" spans="1:39" ht="66" x14ac:dyDescent="0.25">
      <c r="A309" s="95">
        <v>391</v>
      </c>
      <c r="B309" s="85" t="s">
        <v>2995</v>
      </c>
      <c r="C309" s="95" t="s">
        <v>2068</v>
      </c>
      <c r="D309" s="95" t="s">
        <v>956</v>
      </c>
      <c r="E309" s="161" t="s">
        <v>2996</v>
      </c>
      <c r="F309" s="87" t="s">
        <v>655</v>
      </c>
      <c r="G309" s="211" t="s">
        <v>2997</v>
      </c>
      <c r="H309" s="117">
        <v>149060745</v>
      </c>
      <c r="I309" s="95" t="s">
        <v>2998</v>
      </c>
      <c r="J309" s="87"/>
      <c r="K309" s="87"/>
      <c r="L309" s="89"/>
      <c r="M309" s="89"/>
      <c r="N309" s="89"/>
      <c r="O309" s="161"/>
      <c r="P309" s="87"/>
      <c r="Q309" s="87"/>
      <c r="R309" s="87" t="s">
        <v>305</v>
      </c>
      <c r="S309" s="87" t="s">
        <v>2953</v>
      </c>
      <c r="T309" s="87" t="s">
        <v>125</v>
      </c>
      <c r="U309" s="95" t="s">
        <v>125</v>
      </c>
      <c r="V309" s="85"/>
      <c r="W309" s="85" t="s">
        <v>2999</v>
      </c>
      <c r="X309" s="95" t="s">
        <v>2996</v>
      </c>
      <c r="Y309" s="117">
        <v>149060745</v>
      </c>
      <c r="Z309" s="219"/>
      <c r="AA309" s="228"/>
      <c r="AB309" s="324"/>
      <c r="AC309" s="95" t="s">
        <v>3000</v>
      </c>
      <c r="AD309" s="168"/>
      <c r="AE309" s="102">
        <v>0.06</v>
      </c>
      <c r="AF309" s="102"/>
      <c r="AG309" s="95"/>
      <c r="AH309" s="161" t="s">
        <v>3678</v>
      </c>
      <c r="AI309" s="89"/>
      <c r="AJ309" s="95"/>
      <c r="AK309" s="87"/>
      <c r="AL309" s="87"/>
      <c r="AM309" s="95"/>
    </row>
    <row r="310" spans="1:39" ht="49.5" x14ac:dyDescent="0.25">
      <c r="A310" s="95">
        <v>275</v>
      </c>
      <c r="B310" s="85" t="s">
        <v>3001</v>
      </c>
      <c r="C310" s="95" t="s">
        <v>2068</v>
      </c>
      <c r="D310" s="95" t="s">
        <v>956</v>
      </c>
      <c r="E310" s="161" t="s">
        <v>3002</v>
      </c>
      <c r="F310" s="87" t="s">
        <v>655</v>
      </c>
      <c r="G310" s="211" t="s">
        <v>2997</v>
      </c>
      <c r="H310" s="117">
        <v>576659142913.27002</v>
      </c>
      <c r="I310" s="95" t="s">
        <v>2998</v>
      </c>
      <c r="J310" s="87"/>
      <c r="K310" s="87"/>
      <c r="L310" s="89"/>
      <c r="M310" s="89"/>
      <c r="N310" s="89"/>
      <c r="O310" s="161"/>
      <c r="P310" s="87"/>
      <c r="Q310" s="87"/>
      <c r="R310" s="87"/>
      <c r="S310" s="87" t="s">
        <v>1236</v>
      </c>
      <c r="T310" s="87" t="s">
        <v>101</v>
      </c>
      <c r="U310" s="95" t="s">
        <v>3003</v>
      </c>
      <c r="V310" s="85"/>
      <c r="W310" s="85" t="s">
        <v>3004</v>
      </c>
      <c r="X310" s="95" t="s">
        <v>3002</v>
      </c>
      <c r="Y310" s="117">
        <v>576659142913.27002</v>
      </c>
      <c r="Z310" s="219"/>
      <c r="AA310" s="228">
        <v>43084</v>
      </c>
      <c r="AB310" s="324"/>
      <c r="AC310" s="95" t="s">
        <v>1225</v>
      </c>
      <c r="AD310" s="168"/>
      <c r="AE310" s="102">
        <v>0.65</v>
      </c>
      <c r="AF310" s="102"/>
      <c r="AG310" s="95"/>
      <c r="AH310" s="161" t="s">
        <v>3005</v>
      </c>
      <c r="AI310" s="89"/>
      <c r="AJ310" s="95"/>
      <c r="AK310" s="87"/>
      <c r="AL310" s="87"/>
      <c r="AM310" s="95"/>
    </row>
    <row r="311" spans="1:39" ht="49.5" x14ac:dyDescent="0.25">
      <c r="A311" s="95">
        <v>369</v>
      </c>
      <c r="B311" s="85" t="s">
        <v>2051</v>
      </c>
      <c r="C311" s="95" t="s">
        <v>2068</v>
      </c>
      <c r="D311" s="95" t="s">
        <v>956</v>
      </c>
      <c r="E311" s="161" t="s">
        <v>3006</v>
      </c>
      <c r="F311" s="87" t="s">
        <v>655</v>
      </c>
      <c r="G311" s="211" t="s">
        <v>163</v>
      </c>
      <c r="H311" s="117">
        <v>1275719000</v>
      </c>
      <c r="I311" s="95" t="s">
        <v>2942</v>
      </c>
      <c r="J311" s="87"/>
      <c r="K311" s="87"/>
      <c r="L311" s="89"/>
      <c r="M311" s="89"/>
      <c r="N311" s="89"/>
      <c r="O311" s="161"/>
      <c r="P311" s="87"/>
      <c r="Q311" s="87"/>
      <c r="R311" s="87" t="s">
        <v>307</v>
      </c>
      <c r="S311" s="87" t="s">
        <v>2074</v>
      </c>
      <c r="T311" s="87" t="s">
        <v>71</v>
      </c>
      <c r="U311" s="95"/>
      <c r="V311" s="85"/>
      <c r="W311" s="85" t="s">
        <v>3007</v>
      </c>
      <c r="X311" s="95" t="s">
        <v>3006</v>
      </c>
      <c r="Y311" s="117">
        <v>1275719000</v>
      </c>
      <c r="Z311" s="219"/>
      <c r="AA311" s="228">
        <v>43927</v>
      </c>
      <c r="AB311" s="324"/>
      <c r="AC311" s="95" t="s">
        <v>3008</v>
      </c>
      <c r="AD311" s="168"/>
      <c r="AE311" s="102">
        <v>0.25</v>
      </c>
      <c r="AF311" s="102"/>
      <c r="AG311" s="95"/>
      <c r="AH311" s="161" t="s">
        <v>3009</v>
      </c>
      <c r="AI311" s="89"/>
      <c r="AJ311" s="95"/>
      <c r="AK311" s="87"/>
      <c r="AL311" s="87"/>
      <c r="AM311" s="95"/>
    </row>
    <row r="312" spans="1:39" ht="66" x14ac:dyDescent="0.25">
      <c r="A312" s="95">
        <v>383</v>
      </c>
      <c r="B312" s="85" t="s">
        <v>2969</v>
      </c>
      <c r="C312" s="95" t="s">
        <v>2068</v>
      </c>
      <c r="D312" s="95" t="s">
        <v>956</v>
      </c>
      <c r="E312" s="161" t="s">
        <v>3010</v>
      </c>
      <c r="F312" s="87" t="s">
        <v>655</v>
      </c>
      <c r="G312" s="211" t="s">
        <v>163</v>
      </c>
      <c r="H312" s="117">
        <v>1799108000</v>
      </c>
      <c r="I312" s="95" t="s">
        <v>2975</v>
      </c>
      <c r="J312" s="87"/>
      <c r="K312" s="87"/>
      <c r="L312" s="89"/>
      <c r="M312" s="89"/>
      <c r="N312" s="89"/>
      <c r="O312" s="161"/>
      <c r="P312" s="87"/>
      <c r="Q312" s="87"/>
      <c r="R312" s="87"/>
      <c r="S312" s="87"/>
      <c r="T312" s="87"/>
      <c r="U312" s="95"/>
      <c r="V312" s="85"/>
      <c r="W312" s="85" t="s">
        <v>3011</v>
      </c>
      <c r="X312" s="95" t="s">
        <v>3010</v>
      </c>
      <c r="Y312" s="117">
        <v>1799108000</v>
      </c>
      <c r="Z312" s="219"/>
      <c r="AA312" s="228">
        <v>43860</v>
      </c>
      <c r="AB312" s="324"/>
      <c r="AC312" s="95" t="s">
        <v>3012</v>
      </c>
      <c r="AD312" s="168"/>
      <c r="AE312" s="102">
        <v>0.6</v>
      </c>
      <c r="AF312" s="102"/>
      <c r="AG312" s="95"/>
      <c r="AH312" s="161" t="s">
        <v>3013</v>
      </c>
      <c r="AI312" s="89"/>
      <c r="AJ312" s="95"/>
      <c r="AK312" s="87"/>
      <c r="AL312" s="87"/>
      <c r="AM312" s="95"/>
    </row>
    <row r="313" spans="1:39" ht="49.5" x14ac:dyDescent="0.25">
      <c r="A313" s="95"/>
      <c r="B313" s="85"/>
      <c r="C313" s="95" t="s">
        <v>2068</v>
      </c>
      <c r="D313" s="95" t="s">
        <v>956</v>
      </c>
      <c r="E313" s="161" t="s">
        <v>3014</v>
      </c>
      <c r="F313" s="87" t="s">
        <v>655</v>
      </c>
      <c r="G313" s="211" t="s">
        <v>3899</v>
      </c>
      <c r="H313" s="117">
        <v>164998320</v>
      </c>
      <c r="I313" s="95" t="s">
        <v>3015</v>
      </c>
      <c r="J313" s="87"/>
      <c r="K313" s="87"/>
      <c r="L313" s="89"/>
      <c r="M313" s="89"/>
      <c r="N313" s="89"/>
      <c r="O313" s="161" t="s">
        <v>3016</v>
      </c>
      <c r="P313" s="87"/>
      <c r="Q313" s="87"/>
      <c r="R313" s="87"/>
      <c r="S313" s="87"/>
      <c r="T313" s="87"/>
      <c r="U313" s="95"/>
      <c r="V313" s="85"/>
      <c r="W313" s="85" t="s">
        <v>3017</v>
      </c>
      <c r="X313" s="95" t="s">
        <v>3014</v>
      </c>
      <c r="Y313" s="117">
        <v>164998320</v>
      </c>
      <c r="Z313" s="219"/>
      <c r="AA313" s="228">
        <v>43951</v>
      </c>
      <c r="AB313" s="324"/>
      <c r="AC313" s="95" t="s">
        <v>1618</v>
      </c>
      <c r="AD313" s="168"/>
      <c r="AE313" s="102">
        <v>0.68</v>
      </c>
      <c r="AF313" s="102"/>
      <c r="AG313" s="95"/>
      <c r="AH313" s="161" t="s">
        <v>3737</v>
      </c>
      <c r="AI313" s="89"/>
      <c r="AJ313" s="95"/>
      <c r="AK313" s="87"/>
      <c r="AL313" s="87"/>
      <c r="AM313" s="95"/>
    </row>
    <row r="314" spans="1:39" ht="49.5" x14ac:dyDescent="0.25">
      <c r="A314" s="95">
        <v>383</v>
      </c>
      <c r="B314" s="85" t="s">
        <v>2969</v>
      </c>
      <c r="C314" s="95" t="s">
        <v>2068</v>
      </c>
      <c r="D314" s="95" t="s">
        <v>956</v>
      </c>
      <c r="E314" s="161" t="s">
        <v>3018</v>
      </c>
      <c r="F314" s="87" t="s">
        <v>655</v>
      </c>
      <c r="G314" s="211" t="s">
        <v>163</v>
      </c>
      <c r="H314" s="117">
        <v>1186235000</v>
      </c>
      <c r="I314" s="95"/>
      <c r="J314" s="87"/>
      <c r="K314" s="87"/>
      <c r="L314" s="89"/>
      <c r="M314" s="89"/>
      <c r="N314" s="89"/>
      <c r="O314" s="161"/>
      <c r="P314" s="87"/>
      <c r="Q314" s="87"/>
      <c r="R314" s="87"/>
      <c r="S314" s="87"/>
      <c r="T314" s="87"/>
      <c r="U314" s="95"/>
      <c r="V314" s="85"/>
      <c r="W314" s="85"/>
      <c r="X314" s="95" t="s">
        <v>3018</v>
      </c>
      <c r="Y314" s="117">
        <v>1186235000</v>
      </c>
      <c r="Z314" s="219"/>
      <c r="AA314" s="228"/>
      <c r="AB314" s="324"/>
      <c r="AC314" s="95" t="s">
        <v>1603</v>
      </c>
      <c r="AD314" s="168"/>
      <c r="AE314" s="102">
        <v>0.05</v>
      </c>
      <c r="AF314" s="102"/>
      <c r="AG314" s="95"/>
      <c r="AH314" s="161" t="s">
        <v>3738</v>
      </c>
      <c r="AI314" s="89"/>
      <c r="AJ314" s="95"/>
      <c r="AK314" s="87"/>
      <c r="AL314" s="87"/>
      <c r="AM314" s="95"/>
    </row>
    <row r="315" spans="1:39" ht="49.5" x14ac:dyDescent="0.25">
      <c r="A315" s="95">
        <v>452</v>
      </c>
      <c r="B315" s="85" t="s">
        <v>2980</v>
      </c>
      <c r="C315" s="95" t="s">
        <v>2068</v>
      </c>
      <c r="D315" s="95" t="s">
        <v>956</v>
      </c>
      <c r="E315" s="161" t="s">
        <v>3026</v>
      </c>
      <c r="F315" s="87" t="s">
        <v>655</v>
      </c>
      <c r="G315" s="211" t="s">
        <v>163</v>
      </c>
      <c r="H315" s="117">
        <v>119588988</v>
      </c>
      <c r="I315" s="95" t="s">
        <v>2965</v>
      </c>
      <c r="J315" s="87"/>
      <c r="K315" s="87"/>
      <c r="L315" s="89"/>
      <c r="M315" s="89"/>
      <c r="N315" s="89"/>
      <c r="O315" s="161"/>
      <c r="P315" s="87"/>
      <c r="Q315" s="87"/>
      <c r="R315" s="87"/>
      <c r="S315" s="87"/>
      <c r="T315" s="87"/>
      <c r="U315" s="95"/>
      <c r="V315" s="85"/>
      <c r="W315" s="85" t="s">
        <v>3027</v>
      </c>
      <c r="X315" s="95" t="s">
        <v>3026</v>
      </c>
      <c r="Y315" s="117">
        <v>119588988</v>
      </c>
      <c r="Z315" s="219"/>
      <c r="AA315" s="228">
        <v>43909</v>
      </c>
      <c r="AB315" s="324"/>
      <c r="AC315" s="95" t="s">
        <v>1158</v>
      </c>
      <c r="AD315" s="168"/>
      <c r="AE315" s="102">
        <v>0.35</v>
      </c>
      <c r="AF315" s="102"/>
      <c r="AG315" s="95"/>
      <c r="AH315" s="161" t="s">
        <v>3028</v>
      </c>
      <c r="AI315" s="89"/>
      <c r="AJ315" s="95"/>
      <c r="AK315" s="87"/>
      <c r="AL315" s="87"/>
      <c r="AM315" s="95"/>
    </row>
    <row r="316" spans="1:39" ht="82.5" x14ac:dyDescent="0.25">
      <c r="A316" s="95">
        <v>383</v>
      </c>
      <c r="B316" s="85" t="s">
        <v>2969</v>
      </c>
      <c r="C316" s="95" t="s">
        <v>2068</v>
      </c>
      <c r="D316" s="95" t="s">
        <v>956</v>
      </c>
      <c r="E316" s="161" t="s">
        <v>3060</v>
      </c>
      <c r="F316" s="87" t="s">
        <v>655</v>
      </c>
      <c r="G316" s="211" t="s">
        <v>3899</v>
      </c>
      <c r="H316" s="117">
        <v>1382493180</v>
      </c>
      <c r="I316" s="95" t="s">
        <v>2933</v>
      </c>
      <c r="J316" s="87"/>
      <c r="K316" s="87"/>
      <c r="L316" s="89"/>
      <c r="M316" s="89"/>
      <c r="N316" s="89"/>
      <c r="O316" s="161"/>
      <c r="P316" s="87"/>
      <c r="Q316" s="87"/>
      <c r="R316" s="87"/>
      <c r="S316" s="87"/>
      <c r="T316" s="87"/>
      <c r="U316" s="95"/>
      <c r="V316" s="85"/>
      <c r="W316" s="85" t="s">
        <v>3061</v>
      </c>
      <c r="X316" s="95" t="s">
        <v>3060</v>
      </c>
      <c r="Y316" s="117">
        <v>1382493180</v>
      </c>
      <c r="Z316" s="219"/>
      <c r="AA316" s="228">
        <v>43929</v>
      </c>
      <c r="AB316" s="324" t="s">
        <v>1396</v>
      </c>
      <c r="AC316" s="95" t="s">
        <v>3910</v>
      </c>
      <c r="AD316" s="168"/>
      <c r="AE316" s="102">
        <v>0.87</v>
      </c>
      <c r="AF316" s="102"/>
      <c r="AG316" s="95"/>
      <c r="AH316" s="161" t="s">
        <v>3911</v>
      </c>
      <c r="AI316" s="89"/>
      <c r="AJ316" s="95"/>
      <c r="AK316" s="87"/>
      <c r="AL316" s="87"/>
      <c r="AM316" s="95" t="s">
        <v>3912</v>
      </c>
    </row>
    <row r="317" spans="1:39" ht="99" x14ac:dyDescent="0.25">
      <c r="A317" s="95">
        <v>382</v>
      </c>
      <c r="B317" s="85" t="s">
        <v>2913</v>
      </c>
      <c r="C317" s="95" t="s">
        <v>2068</v>
      </c>
      <c r="D317" s="95" t="s">
        <v>956</v>
      </c>
      <c r="E317" s="161" t="s">
        <v>2914</v>
      </c>
      <c r="F317" s="87" t="s">
        <v>655</v>
      </c>
      <c r="G317" s="211" t="s">
        <v>163</v>
      </c>
      <c r="H317" s="117">
        <v>12141199946.16</v>
      </c>
      <c r="I317" s="95" t="s">
        <v>2915</v>
      </c>
      <c r="J317" s="87"/>
      <c r="K317" s="87"/>
      <c r="L317" s="89"/>
      <c r="M317" s="89"/>
      <c r="N317" s="89"/>
      <c r="O317" s="161" t="s">
        <v>3065</v>
      </c>
      <c r="P317" s="87"/>
      <c r="Q317" s="87"/>
      <c r="R317" s="87"/>
      <c r="S317" s="87"/>
      <c r="T317" s="87"/>
      <c r="U317" s="95"/>
      <c r="V317" s="85"/>
      <c r="W317" s="85" t="s">
        <v>2917</v>
      </c>
      <c r="X317" s="95" t="s">
        <v>2914</v>
      </c>
      <c r="Y317" s="117">
        <v>12141199946.16</v>
      </c>
      <c r="Z317" s="219"/>
      <c r="AA317" s="228">
        <v>43885</v>
      </c>
      <c r="AB317" s="324"/>
      <c r="AC317" s="95" t="s">
        <v>2164</v>
      </c>
      <c r="AD317" s="168"/>
      <c r="AE317" s="102">
        <v>0.12</v>
      </c>
      <c r="AF317" s="102"/>
      <c r="AG317" s="95"/>
      <c r="AH317" s="161" t="s">
        <v>2918</v>
      </c>
      <c r="AI317" s="89"/>
      <c r="AJ317" s="95"/>
      <c r="AK317" s="87"/>
      <c r="AL317" s="87"/>
      <c r="AM317" s="95"/>
    </row>
    <row r="318" spans="1:39" ht="99" x14ac:dyDescent="0.25">
      <c r="A318" s="95">
        <v>382</v>
      </c>
      <c r="B318" s="85" t="s">
        <v>2913</v>
      </c>
      <c r="C318" s="95" t="s">
        <v>2068</v>
      </c>
      <c r="D318" s="95" t="s">
        <v>956</v>
      </c>
      <c r="E318" s="161" t="s">
        <v>2920</v>
      </c>
      <c r="F318" s="87" t="s">
        <v>655</v>
      </c>
      <c r="G318" s="211" t="s">
        <v>163</v>
      </c>
      <c r="H318" s="117">
        <v>5919971080.8599997</v>
      </c>
      <c r="I318" s="95" t="s">
        <v>2915</v>
      </c>
      <c r="J318" s="87"/>
      <c r="K318" s="87"/>
      <c r="L318" s="89"/>
      <c r="M318" s="89"/>
      <c r="N318" s="89"/>
      <c r="O318" s="161" t="s">
        <v>3066</v>
      </c>
      <c r="P318" s="87"/>
      <c r="Q318" s="87"/>
      <c r="R318" s="87"/>
      <c r="S318" s="87"/>
      <c r="T318" s="87"/>
      <c r="U318" s="95"/>
      <c r="V318" s="85"/>
      <c r="W318" s="85" t="s">
        <v>2922</v>
      </c>
      <c r="X318" s="95" t="s">
        <v>2920</v>
      </c>
      <c r="Y318" s="117">
        <v>5919971080.8599997</v>
      </c>
      <c r="Z318" s="219"/>
      <c r="AA318" s="228">
        <v>44181</v>
      </c>
      <c r="AB318" s="324"/>
      <c r="AC318" s="95" t="s">
        <v>2164</v>
      </c>
      <c r="AD318" s="168"/>
      <c r="AE318" s="102">
        <v>0.17</v>
      </c>
      <c r="AF318" s="102"/>
      <c r="AG318" s="95"/>
      <c r="AH318" s="161" t="s">
        <v>2923</v>
      </c>
      <c r="AI318" s="89"/>
      <c r="AJ318" s="95"/>
      <c r="AK318" s="87"/>
      <c r="AL318" s="87"/>
      <c r="AM318" s="95"/>
    </row>
    <row r="319" spans="1:39" ht="99" x14ac:dyDescent="0.25">
      <c r="A319" s="95"/>
      <c r="B319" s="85" t="s">
        <v>3461</v>
      </c>
      <c r="C319" s="95" t="s">
        <v>2068</v>
      </c>
      <c r="D319" s="95" t="s">
        <v>3462</v>
      </c>
      <c r="E319" s="85" t="s">
        <v>3461</v>
      </c>
      <c r="F319" s="87" t="s">
        <v>655</v>
      </c>
      <c r="G319" s="211" t="s">
        <v>3463</v>
      </c>
      <c r="H319" s="105">
        <v>65298406093.949997</v>
      </c>
      <c r="I319" s="95"/>
      <c r="J319" s="95" t="s">
        <v>1231</v>
      </c>
      <c r="K319" s="95" t="s">
        <v>4154</v>
      </c>
      <c r="L319" s="89"/>
      <c r="M319" s="89"/>
      <c r="N319" s="85"/>
      <c r="O319" s="161" t="s">
        <v>3464</v>
      </c>
      <c r="P319" s="87" t="s">
        <v>3465</v>
      </c>
      <c r="Q319" s="87" t="s">
        <v>3466</v>
      </c>
      <c r="R319" s="87" t="s">
        <v>4</v>
      </c>
      <c r="S319" s="95" t="s">
        <v>2144</v>
      </c>
      <c r="T319" s="95" t="s">
        <v>96</v>
      </c>
      <c r="U319" s="95" t="s">
        <v>3467</v>
      </c>
      <c r="V319" s="85"/>
      <c r="W319" s="85" t="s">
        <v>3468</v>
      </c>
      <c r="X319" s="85" t="s">
        <v>3461</v>
      </c>
      <c r="Y319" s="117"/>
      <c r="Z319" s="222">
        <v>2019</v>
      </c>
      <c r="AA319" s="188"/>
      <c r="AB319" s="324">
        <v>18</v>
      </c>
      <c r="AC319" s="95" t="s">
        <v>3469</v>
      </c>
      <c r="AD319" s="168">
        <v>0.45660000000000001</v>
      </c>
      <c r="AE319" s="168">
        <v>0.24299999999999999</v>
      </c>
      <c r="AF319" s="168">
        <v>0.18379999999999999</v>
      </c>
      <c r="AG319" s="233" t="s">
        <v>3470</v>
      </c>
      <c r="AH319" s="161" t="s">
        <v>3611</v>
      </c>
      <c r="AI319" s="89"/>
      <c r="AJ319" s="85"/>
      <c r="AK319" s="87"/>
      <c r="AL319" s="87"/>
      <c r="AM319" s="95"/>
    </row>
    <row r="320" spans="1:39" ht="99" x14ac:dyDescent="0.25">
      <c r="A320" s="95"/>
      <c r="B320" s="85" t="s">
        <v>3461</v>
      </c>
      <c r="C320" s="95" t="s">
        <v>2068</v>
      </c>
      <c r="D320" s="95" t="s">
        <v>3462</v>
      </c>
      <c r="E320" s="85" t="s">
        <v>3471</v>
      </c>
      <c r="F320" s="87" t="s">
        <v>3472</v>
      </c>
      <c r="G320" s="211" t="s">
        <v>3473</v>
      </c>
      <c r="H320" s="105">
        <v>2037492800</v>
      </c>
      <c r="I320" s="95"/>
      <c r="J320" s="95" t="s">
        <v>1231</v>
      </c>
      <c r="K320" s="95" t="s">
        <v>4154</v>
      </c>
      <c r="L320" s="89"/>
      <c r="M320" s="89"/>
      <c r="N320" s="85"/>
      <c r="O320" s="161" t="s">
        <v>3464</v>
      </c>
      <c r="P320" s="87" t="s">
        <v>3465</v>
      </c>
      <c r="Q320" s="87" t="s">
        <v>3466</v>
      </c>
      <c r="R320" s="87" t="s">
        <v>4</v>
      </c>
      <c r="S320" s="95" t="s">
        <v>2144</v>
      </c>
      <c r="T320" s="95" t="s">
        <v>96</v>
      </c>
      <c r="U320" s="95" t="s">
        <v>3467</v>
      </c>
      <c r="V320" s="85"/>
      <c r="W320" s="85" t="s">
        <v>3474</v>
      </c>
      <c r="X320" s="85" t="s">
        <v>3461</v>
      </c>
      <c r="Y320" s="117"/>
      <c r="Z320" s="222">
        <v>2019</v>
      </c>
      <c r="AA320" s="188"/>
      <c r="AB320" s="324">
        <v>19</v>
      </c>
      <c r="AC320" s="95" t="s">
        <v>3475</v>
      </c>
      <c r="AD320" s="168"/>
      <c r="AE320" s="168"/>
      <c r="AF320" s="168"/>
      <c r="AG320" s="233"/>
      <c r="AH320" s="161"/>
      <c r="AI320" s="89"/>
      <c r="AJ320" s="85"/>
      <c r="AK320" s="87"/>
      <c r="AL320" s="87"/>
      <c r="AM320" s="95"/>
    </row>
    <row r="321" spans="1:39" ht="99" x14ac:dyDescent="0.25">
      <c r="A321" s="87" t="s">
        <v>837</v>
      </c>
      <c r="B321" s="85" t="s">
        <v>3129</v>
      </c>
      <c r="C321" s="95" t="s">
        <v>2068</v>
      </c>
      <c r="D321" s="95" t="s">
        <v>3130</v>
      </c>
      <c r="E321" s="85" t="s">
        <v>3129</v>
      </c>
      <c r="F321" s="95" t="s">
        <v>655</v>
      </c>
      <c r="G321" s="95" t="s">
        <v>3899</v>
      </c>
      <c r="H321" s="106"/>
      <c r="I321" s="87" t="s">
        <v>3131</v>
      </c>
      <c r="J321" s="87"/>
      <c r="K321" s="87"/>
      <c r="L321" s="89"/>
      <c r="M321" s="89"/>
      <c r="N321" s="89"/>
      <c r="O321" s="234" t="s">
        <v>3132</v>
      </c>
      <c r="P321" s="235" t="s">
        <v>3133</v>
      </c>
      <c r="Q321" s="235" t="s">
        <v>3134</v>
      </c>
      <c r="R321" s="87"/>
      <c r="S321" s="87" t="s">
        <v>3135</v>
      </c>
      <c r="T321" s="87"/>
      <c r="U321" s="95"/>
      <c r="V321" s="89"/>
      <c r="W321" s="85" t="s">
        <v>3136</v>
      </c>
      <c r="X321" s="85" t="s">
        <v>3129</v>
      </c>
      <c r="Y321" s="117">
        <v>58138850</v>
      </c>
      <c r="Z321" s="171">
        <v>43721</v>
      </c>
      <c r="AA321" s="189">
        <v>44054</v>
      </c>
      <c r="AB321" s="324" t="s">
        <v>1464</v>
      </c>
      <c r="AC321" s="95" t="s">
        <v>3137</v>
      </c>
      <c r="AD321" s="168"/>
      <c r="AE321" s="102">
        <v>0.1</v>
      </c>
      <c r="AF321" s="102">
        <v>0.1</v>
      </c>
      <c r="AG321" s="89"/>
      <c r="AH321" s="161"/>
      <c r="AI321" s="89"/>
      <c r="AJ321" s="89"/>
      <c r="AK321" s="89"/>
      <c r="AL321" s="89"/>
      <c r="AM321" s="85"/>
    </row>
    <row r="322" spans="1:39" ht="66" x14ac:dyDescent="0.25">
      <c r="A322" s="87" t="s">
        <v>837</v>
      </c>
      <c r="B322" s="85" t="s">
        <v>3129</v>
      </c>
      <c r="C322" s="95" t="s">
        <v>2068</v>
      </c>
      <c r="D322" s="95" t="s">
        <v>3130</v>
      </c>
      <c r="E322" s="85" t="s">
        <v>3138</v>
      </c>
      <c r="F322" s="95" t="s">
        <v>655</v>
      </c>
      <c r="G322" s="95" t="s">
        <v>3899</v>
      </c>
      <c r="H322" s="106"/>
      <c r="I322" s="236" t="s">
        <v>3131</v>
      </c>
      <c r="J322" s="87"/>
      <c r="K322" s="87"/>
      <c r="L322" s="89"/>
      <c r="M322" s="89"/>
      <c r="N322" s="89"/>
      <c r="O322" s="161" t="s">
        <v>3139</v>
      </c>
      <c r="P322" s="237">
        <v>53000</v>
      </c>
      <c r="Q322" s="237">
        <v>87000</v>
      </c>
      <c r="R322" s="87"/>
      <c r="S322" s="87" t="s">
        <v>3135</v>
      </c>
      <c r="T322" s="87"/>
      <c r="U322" s="95"/>
      <c r="V322" s="89"/>
      <c r="W322" s="161" t="s">
        <v>3140</v>
      </c>
      <c r="X322" s="85" t="s">
        <v>3138</v>
      </c>
      <c r="Y322" s="117">
        <v>49811744</v>
      </c>
      <c r="Z322" s="171">
        <v>43721</v>
      </c>
      <c r="AA322" s="189">
        <v>44060</v>
      </c>
      <c r="AB322" s="324" t="s">
        <v>1464</v>
      </c>
      <c r="AC322" s="95" t="s">
        <v>3141</v>
      </c>
      <c r="AD322" s="168"/>
      <c r="AE322" s="102">
        <v>0.1</v>
      </c>
      <c r="AF322" s="102">
        <v>0.1</v>
      </c>
      <c r="AG322" s="89"/>
      <c r="AH322" s="161"/>
      <c r="AI322" s="89"/>
      <c r="AJ322" s="89"/>
      <c r="AK322" s="89"/>
      <c r="AL322" s="89"/>
      <c r="AM322" s="85"/>
    </row>
    <row r="323" spans="1:39" ht="49.5" x14ac:dyDescent="0.25">
      <c r="A323" s="87" t="s">
        <v>837</v>
      </c>
      <c r="B323" s="85" t="s">
        <v>3138</v>
      </c>
      <c r="C323" s="95" t="s">
        <v>2068</v>
      </c>
      <c r="D323" s="95" t="s">
        <v>3130</v>
      </c>
      <c r="E323" s="85" t="s">
        <v>3142</v>
      </c>
      <c r="F323" s="95" t="s">
        <v>655</v>
      </c>
      <c r="G323" s="95" t="s">
        <v>3899</v>
      </c>
      <c r="H323" s="106"/>
      <c r="I323" s="236" t="s">
        <v>3131</v>
      </c>
      <c r="J323" s="87"/>
      <c r="K323" s="87"/>
      <c r="L323" s="89"/>
      <c r="M323" s="89"/>
      <c r="N323" s="89"/>
      <c r="O323" s="161" t="s">
        <v>3143</v>
      </c>
      <c r="P323" s="237">
        <v>87000</v>
      </c>
      <c r="Q323" s="237">
        <v>115334</v>
      </c>
      <c r="R323" s="87"/>
      <c r="S323" s="87" t="s">
        <v>3135</v>
      </c>
      <c r="T323" s="87"/>
      <c r="U323" s="95"/>
      <c r="V323" s="89"/>
      <c r="W323" s="161" t="s">
        <v>3144</v>
      </c>
      <c r="X323" s="85" t="s">
        <v>3142</v>
      </c>
      <c r="Y323" s="117">
        <v>51404594</v>
      </c>
      <c r="Z323" s="171">
        <v>43721</v>
      </c>
      <c r="AA323" s="189">
        <v>44054</v>
      </c>
      <c r="AB323" s="324" t="s">
        <v>1464</v>
      </c>
      <c r="AC323" s="95" t="s">
        <v>3145</v>
      </c>
      <c r="AD323" s="168"/>
      <c r="AE323" s="102">
        <v>0.1</v>
      </c>
      <c r="AF323" s="102">
        <v>0.1</v>
      </c>
      <c r="AG323" s="89"/>
      <c r="AH323" s="161"/>
      <c r="AI323" s="89"/>
      <c r="AJ323" s="89"/>
      <c r="AK323" s="89"/>
      <c r="AL323" s="89"/>
      <c r="AM323" s="85"/>
    </row>
    <row r="324" spans="1:39" ht="49.5" x14ac:dyDescent="0.25">
      <c r="A324" s="87" t="s">
        <v>837</v>
      </c>
      <c r="B324" s="85" t="s">
        <v>3142</v>
      </c>
      <c r="C324" s="95" t="s">
        <v>2068</v>
      </c>
      <c r="D324" s="95" t="s">
        <v>3130</v>
      </c>
      <c r="E324" s="238" t="s">
        <v>3146</v>
      </c>
      <c r="F324" s="95" t="s">
        <v>655</v>
      </c>
      <c r="G324" s="95" t="s">
        <v>3899</v>
      </c>
      <c r="H324" s="106"/>
      <c r="I324" s="236" t="s">
        <v>3131</v>
      </c>
      <c r="J324" s="87"/>
      <c r="K324" s="87"/>
      <c r="L324" s="89"/>
      <c r="M324" s="89"/>
      <c r="N324" s="89"/>
      <c r="O324" s="161" t="s">
        <v>3147</v>
      </c>
      <c r="P324" s="237">
        <v>16000</v>
      </c>
      <c r="Q324" s="237">
        <v>115334</v>
      </c>
      <c r="R324" s="87"/>
      <c r="S324" s="87" t="s">
        <v>3135</v>
      </c>
      <c r="T324" s="87"/>
      <c r="U324" s="95"/>
      <c r="V324" s="89"/>
      <c r="W324" s="161" t="s">
        <v>3148</v>
      </c>
      <c r="X324" s="85" t="s">
        <v>3146</v>
      </c>
      <c r="Y324" s="117">
        <v>53385500</v>
      </c>
      <c r="Z324" s="171">
        <v>43721</v>
      </c>
      <c r="AA324" s="189">
        <v>44032</v>
      </c>
      <c r="AB324" s="324" t="s">
        <v>1464</v>
      </c>
      <c r="AC324" s="95" t="s">
        <v>1502</v>
      </c>
      <c r="AD324" s="168"/>
      <c r="AE324" s="102">
        <v>0.8</v>
      </c>
      <c r="AF324" s="102">
        <v>0.8</v>
      </c>
      <c r="AG324" s="89"/>
      <c r="AH324" s="161"/>
      <c r="AI324" s="89"/>
      <c r="AJ324" s="89"/>
      <c r="AK324" s="89"/>
      <c r="AL324" s="89"/>
      <c r="AM324" s="85"/>
    </row>
    <row r="325" spans="1:39" ht="49.5" x14ac:dyDescent="0.25">
      <c r="A325" s="87" t="s">
        <v>837</v>
      </c>
      <c r="B325" s="85" t="s">
        <v>3149</v>
      </c>
      <c r="C325" s="95" t="s">
        <v>2068</v>
      </c>
      <c r="D325" s="95" t="s">
        <v>3130</v>
      </c>
      <c r="E325" s="85" t="s">
        <v>3153</v>
      </c>
      <c r="F325" s="95" t="s">
        <v>655</v>
      </c>
      <c r="G325" s="95" t="s">
        <v>3899</v>
      </c>
      <c r="H325" s="106"/>
      <c r="I325" s="236" t="s">
        <v>3131</v>
      </c>
      <c r="J325" s="87"/>
      <c r="K325" s="87"/>
      <c r="L325" s="89"/>
      <c r="M325" s="89"/>
      <c r="N325" s="89"/>
      <c r="O325" s="161" t="s">
        <v>3154</v>
      </c>
      <c r="P325" s="237">
        <v>115334</v>
      </c>
      <c r="Q325" s="237">
        <v>150000</v>
      </c>
      <c r="R325" s="87"/>
      <c r="S325" s="87" t="s">
        <v>3135</v>
      </c>
      <c r="T325" s="87"/>
      <c r="U325" s="95"/>
      <c r="V325" s="89"/>
      <c r="W325" s="161" t="s">
        <v>3155</v>
      </c>
      <c r="X325" s="85" t="s">
        <v>3153</v>
      </c>
      <c r="Y325" s="117">
        <v>182347920</v>
      </c>
      <c r="Z325" s="171">
        <v>43721</v>
      </c>
      <c r="AA325" s="189">
        <v>44046</v>
      </c>
      <c r="AB325" s="324" t="s">
        <v>1464</v>
      </c>
      <c r="AC325" s="95" t="s">
        <v>3156</v>
      </c>
      <c r="AD325" s="168"/>
      <c r="AE325" s="102">
        <v>0.25</v>
      </c>
      <c r="AF325" s="102">
        <v>0.25</v>
      </c>
      <c r="AG325" s="89"/>
      <c r="AH325" s="161"/>
      <c r="AI325" s="89"/>
      <c r="AJ325" s="89"/>
      <c r="AK325" s="89"/>
      <c r="AL325" s="89"/>
      <c r="AM325" s="85"/>
    </row>
    <row r="326" spans="1:39" ht="99" x14ac:dyDescent="0.25">
      <c r="A326" s="247" t="s">
        <v>837</v>
      </c>
      <c r="B326" s="247" t="s">
        <v>3164</v>
      </c>
      <c r="C326" s="95" t="s">
        <v>2068</v>
      </c>
      <c r="D326" s="95" t="s">
        <v>3165</v>
      </c>
      <c r="E326" s="247" t="s">
        <v>3164</v>
      </c>
      <c r="F326" s="95" t="s">
        <v>655</v>
      </c>
      <c r="G326" s="247" t="s">
        <v>3166</v>
      </c>
      <c r="H326" s="151">
        <v>346213937.39999998</v>
      </c>
      <c r="I326" s="247" t="s">
        <v>3167</v>
      </c>
      <c r="J326" s="87"/>
      <c r="K326" s="87"/>
      <c r="L326" s="89"/>
      <c r="M326" s="89"/>
      <c r="N326" s="89"/>
      <c r="O326" s="248" t="s">
        <v>3168</v>
      </c>
      <c r="P326" s="87" t="s">
        <v>1895</v>
      </c>
      <c r="Q326" s="87" t="s">
        <v>3249</v>
      </c>
      <c r="R326" s="87"/>
      <c r="S326" s="247" t="s">
        <v>2948</v>
      </c>
      <c r="T326" s="247" t="s">
        <v>3169</v>
      </c>
      <c r="U326" s="95"/>
      <c r="V326" s="89"/>
      <c r="W326" s="247" t="s">
        <v>3173</v>
      </c>
      <c r="X326" s="247" t="s">
        <v>3164</v>
      </c>
      <c r="Y326" s="306"/>
      <c r="Z326" s="338">
        <v>44041</v>
      </c>
      <c r="AA326" s="86">
        <v>44042</v>
      </c>
      <c r="AB326" s="324" t="s">
        <v>3171</v>
      </c>
      <c r="AC326" s="247" t="s">
        <v>3174</v>
      </c>
      <c r="AD326" s="339">
        <v>0.98888888888888893</v>
      </c>
      <c r="AE326" s="449" t="s">
        <v>3831</v>
      </c>
      <c r="AF326" s="249"/>
      <c r="AG326" s="340" t="s">
        <v>3834</v>
      </c>
      <c r="AH326" s="263" t="s">
        <v>3835</v>
      </c>
      <c r="AI326" s="89"/>
      <c r="AJ326" s="89"/>
      <c r="AK326" s="89"/>
      <c r="AL326" s="89"/>
      <c r="AM326" s="85"/>
    </row>
    <row r="327" spans="1:39" ht="99" x14ac:dyDescent="0.25">
      <c r="A327" s="247">
        <v>383</v>
      </c>
      <c r="B327" s="247" t="s">
        <v>3195</v>
      </c>
      <c r="C327" s="95" t="s">
        <v>2068</v>
      </c>
      <c r="D327" s="95" t="s">
        <v>3165</v>
      </c>
      <c r="E327" s="247" t="s">
        <v>3195</v>
      </c>
      <c r="F327" s="95" t="s">
        <v>655</v>
      </c>
      <c r="G327" s="247" t="s">
        <v>3191</v>
      </c>
      <c r="H327" s="151">
        <v>994929733.20000005</v>
      </c>
      <c r="I327" s="247" t="s">
        <v>3177</v>
      </c>
      <c r="J327" s="87"/>
      <c r="K327" s="87"/>
      <c r="L327" s="89"/>
      <c r="M327" s="89"/>
      <c r="N327" s="89"/>
      <c r="O327" s="248" t="s">
        <v>3196</v>
      </c>
      <c r="P327" s="87"/>
      <c r="Q327" s="87"/>
      <c r="R327" s="87"/>
      <c r="S327" s="247" t="s">
        <v>2948</v>
      </c>
      <c r="T327" s="247" t="s">
        <v>3193</v>
      </c>
      <c r="U327" s="95"/>
      <c r="V327" s="89"/>
      <c r="W327" s="247" t="s">
        <v>3197</v>
      </c>
      <c r="X327" s="247" t="s">
        <v>3195</v>
      </c>
      <c r="Y327" s="306"/>
      <c r="Z327" s="87"/>
      <c r="AA327" s="86">
        <v>44054</v>
      </c>
      <c r="AB327" s="324" t="s">
        <v>3171</v>
      </c>
      <c r="AC327" s="247" t="s">
        <v>3052</v>
      </c>
      <c r="AD327" s="339">
        <v>0.77777777777777779</v>
      </c>
      <c r="AE327" s="449">
        <v>0.37</v>
      </c>
      <c r="AF327" s="249"/>
      <c r="AG327" s="340" t="s">
        <v>3834</v>
      </c>
      <c r="AH327" s="263" t="s">
        <v>3837</v>
      </c>
      <c r="AI327" s="89"/>
      <c r="AJ327" s="89"/>
      <c r="AK327" s="89"/>
      <c r="AL327" s="89"/>
      <c r="AM327" s="85"/>
    </row>
    <row r="328" spans="1:39" ht="280.5" x14ac:dyDescent="0.25">
      <c r="A328" s="87" t="s">
        <v>3218</v>
      </c>
      <c r="B328" s="95" t="s">
        <v>3219</v>
      </c>
      <c r="C328" s="95" t="s">
        <v>977</v>
      </c>
      <c r="D328" s="95" t="s">
        <v>3220</v>
      </c>
      <c r="E328" s="161" t="s">
        <v>3221</v>
      </c>
      <c r="F328" s="95" t="s">
        <v>655</v>
      </c>
      <c r="G328" s="95" t="s">
        <v>163</v>
      </c>
      <c r="H328" s="113">
        <v>1931290470.48</v>
      </c>
      <c r="I328" s="95" t="s">
        <v>3222</v>
      </c>
      <c r="J328" s="95" t="s">
        <v>1195</v>
      </c>
      <c r="K328" s="95" t="s">
        <v>3223</v>
      </c>
      <c r="L328" s="161" t="s">
        <v>1195</v>
      </c>
      <c r="M328" s="95" t="s">
        <v>959</v>
      </c>
      <c r="N328" s="95" t="s">
        <v>1593</v>
      </c>
      <c r="O328" s="161" t="s">
        <v>3224</v>
      </c>
      <c r="P328" s="95" t="s">
        <v>3225</v>
      </c>
      <c r="Q328" s="95" t="s">
        <v>3226</v>
      </c>
      <c r="R328" s="95" t="s">
        <v>2</v>
      </c>
      <c r="S328" s="95" t="s">
        <v>9</v>
      </c>
      <c r="T328" s="95" t="s">
        <v>35</v>
      </c>
      <c r="U328" s="95" t="s">
        <v>3227</v>
      </c>
      <c r="V328" s="85" t="s">
        <v>3228</v>
      </c>
      <c r="W328" s="95" t="s">
        <v>3229</v>
      </c>
      <c r="X328" s="161" t="s">
        <v>3220</v>
      </c>
      <c r="Y328" s="299">
        <v>1931290470.48</v>
      </c>
      <c r="Z328" s="95">
        <v>2019</v>
      </c>
      <c r="AA328" s="178">
        <v>43896</v>
      </c>
      <c r="AB328" s="218" t="s">
        <v>989</v>
      </c>
      <c r="AC328" s="95" t="s">
        <v>2940</v>
      </c>
      <c r="AD328" s="250" t="s">
        <v>3230</v>
      </c>
      <c r="AE328" s="250">
        <v>0.35</v>
      </c>
      <c r="AF328" s="250" t="s">
        <v>3208</v>
      </c>
      <c r="AG328" s="209" t="s">
        <v>3231</v>
      </c>
      <c r="AH328" s="209" t="s">
        <v>3232</v>
      </c>
      <c r="AI328" s="89"/>
      <c r="AJ328" s="161" t="s">
        <v>3233</v>
      </c>
      <c r="AK328" s="95">
        <v>100</v>
      </c>
      <c r="AL328" s="95" t="s">
        <v>1187</v>
      </c>
      <c r="AM328" s="209" t="s">
        <v>3234</v>
      </c>
    </row>
    <row r="329" spans="1:39" ht="409.5" x14ac:dyDescent="0.25">
      <c r="A329" s="95">
        <v>383</v>
      </c>
      <c r="B329" s="85" t="s">
        <v>2969</v>
      </c>
      <c r="C329" s="95" t="s">
        <v>748</v>
      </c>
      <c r="D329" s="95" t="s">
        <v>956</v>
      </c>
      <c r="E329" s="85" t="s">
        <v>3324</v>
      </c>
      <c r="F329" s="95" t="s">
        <v>3325</v>
      </c>
      <c r="G329" s="95" t="s">
        <v>163</v>
      </c>
      <c r="H329" s="153">
        <v>3700000000</v>
      </c>
      <c r="I329" s="95" t="s">
        <v>3326</v>
      </c>
      <c r="J329" s="95" t="s">
        <v>1195</v>
      </c>
      <c r="K329" s="95" t="s">
        <v>4155</v>
      </c>
      <c r="L329" s="85" t="s">
        <v>1195</v>
      </c>
      <c r="M329" s="89"/>
      <c r="N329" s="95" t="s">
        <v>1593</v>
      </c>
      <c r="O329" s="161" t="s">
        <v>3328</v>
      </c>
      <c r="P329" s="95" t="s">
        <v>3329</v>
      </c>
      <c r="Q329" s="95" t="s">
        <v>3330</v>
      </c>
      <c r="R329" s="95" t="s">
        <v>5</v>
      </c>
      <c r="S329" s="95" t="s">
        <v>22</v>
      </c>
      <c r="T329" s="95" t="s">
        <v>3331</v>
      </c>
      <c r="U329" s="95" t="s">
        <v>3332</v>
      </c>
      <c r="V329" s="85" t="s">
        <v>3333</v>
      </c>
      <c r="W329" s="161" t="s">
        <v>3334</v>
      </c>
      <c r="X329" s="85" t="s">
        <v>3324</v>
      </c>
      <c r="Y329" s="306">
        <v>3582549444</v>
      </c>
      <c r="Z329" s="171">
        <v>43754</v>
      </c>
      <c r="AA329" s="171">
        <v>43970</v>
      </c>
      <c r="AB329" s="324" t="s">
        <v>1396</v>
      </c>
      <c r="AC329" s="95" t="s">
        <v>3335</v>
      </c>
      <c r="AD329" s="168">
        <v>1.25</v>
      </c>
      <c r="AE329" s="102">
        <v>0.75</v>
      </c>
      <c r="AF329" s="102">
        <v>0.36</v>
      </c>
      <c r="AG329" s="161" t="s">
        <v>4003</v>
      </c>
      <c r="AH329" s="209" t="s">
        <v>3507</v>
      </c>
      <c r="AI329" s="89"/>
      <c r="AJ329" s="187" t="s">
        <v>3336</v>
      </c>
      <c r="AK329" s="87">
        <v>150</v>
      </c>
      <c r="AL329" s="89" t="s">
        <v>1187</v>
      </c>
      <c r="AM329" s="85"/>
    </row>
    <row r="330" spans="1:39" ht="409.5" x14ac:dyDescent="0.25">
      <c r="A330" s="87">
        <v>387</v>
      </c>
      <c r="B330" s="161" t="s">
        <v>3323</v>
      </c>
      <c r="C330" s="95" t="s">
        <v>3337</v>
      </c>
      <c r="D330" s="95" t="s">
        <v>3285</v>
      </c>
      <c r="E330" s="85" t="s">
        <v>3338</v>
      </c>
      <c r="F330" s="95" t="s">
        <v>655</v>
      </c>
      <c r="G330" s="95" t="s">
        <v>3339</v>
      </c>
      <c r="H330" s="153">
        <v>10288175778.799999</v>
      </c>
      <c r="I330" s="95" t="s">
        <v>3340</v>
      </c>
      <c r="J330" s="95" t="s">
        <v>1195</v>
      </c>
      <c r="K330" s="95" t="s">
        <v>4156</v>
      </c>
      <c r="L330" s="85" t="s">
        <v>3342</v>
      </c>
      <c r="M330" s="89"/>
      <c r="N330" s="95" t="s">
        <v>1593</v>
      </c>
      <c r="O330" s="170"/>
      <c r="P330" s="87"/>
      <c r="Q330" s="87"/>
      <c r="R330" s="95" t="s">
        <v>5</v>
      </c>
      <c r="S330" s="95" t="s">
        <v>22</v>
      </c>
      <c r="T330" s="95" t="s">
        <v>3331</v>
      </c>
      <c r="U330" s="95" t="s">
        <v>3332</v>
      </c>
      <c r="V330" s="85" t="s">
        <v>3333</v>
      </c>
      <c r="W330" s="161" t="s">
        <v>3343</v>
      </c>
      <c r="X330" s="85" t="s">
        <v>3338</v>
      </c>
      <c r="Y330" s="299">
        <v>10288175778.799999</v>
      </c>
      <c r="Z330" s="171">
        <v>43617</v>
      </c>
      <c r="AA330" s="171">
        <v>43766</v>
      </c>
      <c r="AB330" s="324" t="s">
        <v>1200</v>
      </c>
      <c r="AC330" s="95" t="s">
        <v>2164</v>
      </c>
      <c r="AD330" s="168">
        <v>0.47638888888888886</v>
      </c>
      <c r="AE330" s="102">
        <v>0.51</v>
      </c>
      <c r="AF330" s="102">
        <v>0.34</v>
      </c>
      <c r="AG330" s="209" t="s">
        <v>3506</v>
      </c>
      <c r="AH330" s="209"/>
      <c r="AI330" s="89"/>
      <c r="AJ330" s="85" t="s">
        <v>3344</v>
      </c>
      <c r="AK330" s="87">
        <v>390</v>
      </c>
      <c r="AL330" s="89" t="s">
        <v>1187</v>
      </c>
      <c r="AM330" s="85"/>
    </row>
    <row r="331" spans="1:39" ht="82.5" x14ac:dyDescent="0.25">
      <c r="A331" s="95">
        <v>383</v>
      </c>
      <c r="B331" s="85" t="s">
        <v>2969</v>
      </c>
      <c r="C331" s="95" t="s">
        <v>3538</v>
      </c>
      <c r="D331" s="95" t="s">
        <v>956</v>
      </c>
      <c r="E331" s="161" t="s">
        <v>3565</v>
      </c>
      <c r="F331" s="95" t="s">
        <v>3566</v>
      </c>
      <c r="G331" s="95" t="s">
        <v>163</v>
      </c>
      <c r="H331" s="113">
        <v>200000</v>
      </c>
      <c r="I331" s="95" t="s">
        <v>3326</v>
      </c>
      <c r="J331" s="172" t="s">
        <v>3567</v>
      </c>
      <c r="K331" s="177" t="s">
        <v>4187</v>
      </c>
      <c r="L331" s="172" t="s">
        <v>3568</v>
      </c>
      <c r="M331" s="177"/>
      <c r="N331" s="172" t="s">
        <v>3569</v>
      </c>
      <c r="O331" s="259" t="s">
        <v>3570</v>
      </c>
      <c r="P331" s="160" t="s">
        <v>3571</v>
      </c>
      <c r="Q331" s="160" t="s">
        <v>3571</v>
      </c>
      <c r="R331" s="95" t="s">
        <v>5</v>
      </c>
      <c r="S331" s="87" t="s">
        <v>22</v>
      </c>
      <c r="T331" s="384" t="s">
        <v>3331</v>
      </c>
      <c r="U331" s="95" t="s">
        <v>3572</v>
      </c>
      <c r="V331" s="85" t="s">
        <v>3333</v>
      </c>
      <c r="W331" s="161" t="s">
        <v>3564</v>
      </c>
      <c r="X331" s="388" t="s">
        <v>3565</v>
      </c>
      <c r="Y331" s="117" t="s">
        <v>3564</v>
      </c>
      <c r="Z331" s="424">
        <v>43944</v>
      </c>
      <c r="AA331" s="254" t="s">
        <v>3573</v>
      </c>
      <c r="AB331" s="218" t="s">
        <v>3564</v>
      </c>
      <c r="AC331" s="95" t="s">
        <v>3574</v>
      </c>
      <c r="AD331" s="168">
        <v>0</v>
      </c>
      <c r="AE331" s="102">
        <v>0.02</v>
      </c>
      <c r="AF331" s="102">
        <v>0</v>
      </c>
      <c r="AG331" s="233" t="s">
        <v>4004</v>
      </c>
      <c r="AH331" s="368" t="s">
        <v>4005</v>
      </c>
      <c r="AI331" s="89"/>
      <c r="AJ331" s="85"/>
      <c r="AK331" s="87"/>
      <c r="AL331" s="87"/>
      <c r="AM331" s="85"/>
    </row>
    <row r="332" spans="1:39" ht="33" x14ac:dyDescent="0.25">
      <c r="A332" s="87"/>
      <c r="B332" s="95"/>
      <c r="C332" s="95" t="s">
        <v>977</v>
      </c>
      <c r="D332" s="95" t="s">
        <v>817</v>
      </c>
      <c r="E332" s="161" t="s">
        <v>2315</v>
      </c>
      <c r="F332" s="95" t="s">
        <v>3900</v>
      </c>
      <c r="G332" s="95" t="s">
        <v>3899</v>
      </c>
      <c r="H332" s="113"/>
      <c r="I332" s="95" t="s">
        <v>2250</v>
      </c>
      <c r="J332" s="172"/>
      <c r="K332" s="177" t="s">
        <v>4188</v>
      </c>
      <c r="L332" s="172"/>
      <c r="M332" s="177"/>
      <c r="N332" s="172"/>
      <c r="O332" s="259"/>
      <c r="P332" s="160"/>
      <c r="Q332" s="160"/>
      <c r="R332" s="95"/>
      <c r="S332" s="87"/>
      <c r="T332" s="384"/>
      <c r="U332" s="95"/>
      <c r="V332" s="85"/>
      <c r="W332" s="161" t="s">
        <v>2316</v>
      </c>
      <c r="X332" s="388" t="s">
        <v>2315</v>
      </c>
      <c r="Y332" s="117">
        <v>447368430.74000001</v>
      </c>
      <c r="Z332" s="222"/>
      <c r="AA332" s="254">
        <v>43976</v>
      </c>
      <c r="AB332" s="218">
        <v>2.9455645161290325</v>
      </c>
      <c r="AC332" s="95" t="s">
        <v>2317</v>
      </c>
      <c r="AD332" s="168">
        <v>1.270362765229295</v>
      </c>
      <c r="AE332" s="102">
        <v>0.66510000000000002</v>
      </c>
      <c r="AF332" s="102">
        <v>0.15916441934328787</v>
      </c>
      <c r="AG332" s="88"/>
      <c r="AH332" s="368"/>
      <c r="AI332" s="89"/>
      <c r="AJ332" s="85"/>
      <c r="AK332" s="87"/>
      <c r="AL332" s="87"/>
      <c r="AM332" s="85"/>
    </row>
    <row r="333" spans="1:39" ht="33" x14ac:dyDescent="0.25">
      <c r="A333" s="87"/>
      <c r="B333" s="95"/>
      <c r="C333" s="95" t="s">
        <v>977</v>
      </c>
      <c r="D333" s="95" t="s">
        <v>817</v>
      </c>
      <c r="E333" s="161" t="s">
        <v>2321</v>
      </c>
      <c r="F333" s="95" t="s">
        <v>3900</v>
      </c>
      <c r="G333" s="95" t="s">
        <v>3899</v>
      </c>
      <c r="H333" s="113"/>
      <c r="I333" s="95" t="s">
        <v>2258</v>
      </c>
      <c r="J333" s="172"/>
      <c r="K333" s="177" t="s">
        <v>4189</v>
      </c>
      <c r="L333" s="172"/>
      <c r="M333" s="177"/>
      <c r="N333" s="172"/>
      <c r="O333" s="259"/>
      <c r="P333" s="160"/>
      <c r="Q333" s="160"/>
      <c r="R333" s="95"/>
      <c r="S333" s="87"/>
      <c r="T333" s="384"/>
      <c r="U333" s="95"/>
      <c r="V333" s="85"/>
      <c r="W333" s="161" t="s">
        <v>2322</v>
      </c>
      <c r="X333" s="388" t="s">
        <v>2321</v>
      </c>
      <c r="Y333" s="117">
        <v>664841948</v>
      </c>
      <c r="Z333" s="222"/>
      <c r="AA333" s="254">
        <v>43971</v>
      </c>
      <c r="AB333" s="218">
        <v>2.9455645161290325</v>
      </c>
      <c r="AC333" s="95" t="s">
        <v>2309</v>
      </c>
      <c r="AD333" s="168">
        <v>1.3251197809719371</v>
      </c>
      <c r="AE333" s="102">
        <v>0.85</v>
      </c>
      <c r="AF333" s="102">
        <v>0.18513300739411226</v>
      </c>
      <c r="AG333" s="88"/>
      <c r="AH333" s="368"/>
      <c r="AI333" s="89"/>
      <c r="AJ333" s="85"/>
      <c r="AK333" s="87"/>
      <c r="AL333" s="87"/>
      <c r="AM333" s="85"/>
    </row>
    <row r="334" spans="1:39" ht="33" x14ac:dyDescent="0.25">
      <c r="A334" s="87"/>
      <c r="B334" s="95"/>
      <c r="C334" s="95" t="s">
        <v>977</v>
      </c>
      <c r="D334" s="95" t="s">
        <v>817</v>
      </c>
      <c r="E334" s="161" t="s">
        <v>2326</v>
      </c>
      <c r="F334" s="95" t="s">
        <v>3900</v>
      </c>
      <c r="G334" s="95" t="s">
        <v>3899</v>
      </c>
      <c r="H334" s="113"/>
      <c r="I334" s="95" t="s">
        <v>2258</v>
      </c>
      <c r="J334" s="172"/>
      <c r="K334" s="177" t="s">
        <v>4190</v>
      </c>
      <c r="L334" s="172"/>
      <c r="M334" s="177"/>
      <c r="N334" s="172"/>
      <c r="O334" s="259"/>
      <c r="P334" s="160"/>
      <c r="Q334" s="160"/>
      <c r="R334" s="95"/>
      <c r="S334" s="87"/>
      <c r="T334" s="384"/>
      <c r="U334" s="95"/>
      <c r="V334" s="85"/>
      <c r="W334" s="161" t="s">
        <v>2327</v>
      </c>
      <c r="X334" s="388" t="s">
        <v>2326</v>
      </c>
      <c r="Y334" s="117">
        <v>138822360</v>
      </c>
      <c r="Z334" s="222"/>
      <c r="AA334" s="254">
        <v>43973</v>
      </c>
      <c r="AB334" s="218">
        <v>3</v>
      </c>
      <c r="AC334" s="95" t="s">
        <v>2328</v>
      </c>
      <c r="AD334" s="168">
        <v>1.3032169746748803</v>
      </c>
      <c r="AE334" s="102">
        <v>0.67</v>
      </c>
      <c r="AF334" s="102">
        <v>0.3146274940866875</v>
      </c>
      <c r="AG334" s="88"/>
      <c r="AH334" s="368"/>
      <c r="AI334" s="89"/>
      <c r="AJ334" s="85"/>
      <c r="AK334" s="87"/>
      <c r="AL334" s="87"/>
      <c r="AM334" s="85"/>
    </row>
    <row r="335" spans="1:39" ht="33" x14ac:dyDescent="0.25">
      <c r="A335" s="87"/>
      <c r="B335" s="95"/>
      <c r="C335" s="95" t="s">
        <v>977</v>
      </c>
      <c r="D335" s="95" t="s">
        <v>817</v>
      </c>
      <c r="E335" s="161" t="s">
        <v>2329</v>
      </c>
      <c r="F335" s="95" t="s">
        <v>3900</v>
      </c>
      <c r="G335" s="95" t="s">
        <v>3899</v>
      </c>
      <c r="H335" s="113"/>
      <c r="I335" s="95" t="s">
        <v>2250</v>
      </c>
      <c r="J335" s="172"/>
      <c r="K335" s="177" t="s">
        <v>4191</v>
      </c>
      <c r="L335" s="172"/>
      <c r="M335" s="177"/>
      <c r="N335" s="172"/>
      <c r="O335" s="259"/>
      <c r="P335" s="160"/>
      <c r="Q335" s="160"/>
      <c r="R335" s="95"/>
      <c r="S335" s="87"/>
      <c r="T335" s="384"/>
      <c r="U335" s="95"/>
      <c r="V335" s="85"/>
      <c r="W335" s="161" t="s">
        <v>2330</v>
      </c>
      <c r="X335" s="388" t="s">
        <v>2329</v>
      </c>
      <c r="Y335" s="117">
        <v>129390000</v>
      </c>
      <c r="Z335" s="222"/>
      <c r="AA335" s="254">
        <v>43980</v>
      </c>
      <c r="AB335" s="218">
        <v>3</v>
      </c>
      <c r="AC335" s="95" t="s">
        <v>1682</v>
      </c>
      <c r="AD335" s="168">
        <v>1.2265571526351815</v>
      </c>
      <c r="AE335" s="102">
        <v>0.1</v>
      </c>
      <c r="AF335" s="102">
        <v>0</v>
      </c>
      <c r="AG335" s="88"/>
      <c r="AH335" s="368"/>
      <c r="AI335" s="89"/>
      <c r="AJ335" s="85"/>
      <c r="AK335" s="87"/>
      <c r="AL335" s="87"/>
      <c r="AM335" s="85"/>
    </row>
    <row r="336" spans="1:39" ht="49.5" x14ac:dyDescent="0.25">
      <c r="A336" s="87"/>
      <c r="B336" s="95"/>
      <c r="C336" s="95" t="s">
        <v>977</v>
      </c>
      <c r="D336" s="95" t="s">
        <v>817</v>
      </c>
      <c r="E336" s="161" t="s">
        <v>2383</v>
      </c>
      <c r="F336" s="95" t="s">
        <v>3900</v>
      </c>
      <c r="G336" s="95" t="s">
        <v>3899</v>
      </c>
      <c r="H336" s="113"/>
      <c r="I336" s="95" t="s">
        <v>2258</v>
      </c>
      <c r="J336" s="172"/>
      <c r="K336" s="177" t="s">
        <v>4096</v>
      </c>
      <c r="L336" s="172"/>
      <c r="M336" s="177"/>
      <c r="N336" s="172"/>
      <c r="O336" s="259"/>
      <c r="P336" s="160"/>
      <c r="Q336" s="160"/>
      <c r="R336" s="95"/>
      <c r="S336" s="87"/>
      <c r="T336" s="384"/>
      <c r="U336" s="95"/>
      <c r="V336" s="85"/>
      <c r="W336" s="161" t="s">
        <v>2384</v>
      </c>
      <c r="X336" s="388" t="s">
        <v>2383</v>
      </c>
      <c r="Y336" s="117">
        <v>305120933</v>
      </c>
      <c r="Z336" s="222"/>
      <c r="AA336" s="254">
        <v>44013</v>
      </c>
      <c r="AB336" s="218">
        <v>2.9455645161290325</v>
      </c>
      <c r="AC336" s="95" t="s">
        <v>1125</v>
      </c>
      <c r="AD336" s="168">
        <v>0.86516084873374399</v>
      </c>
      <c r="AE336" s="102">
        <v>0.6</v>
      </c>
      <c r="AF336" s="102">
        <v>0</v>
      </c>
      <c r="AG336" s="88"/>
      <c r="AH336" s="368"/>
      <c r="AI336" s="89"/>
      <c r="AJ336" s="85"/>
      <c r="AK336" s="87"/>
      <c r="AL336" s="87"/>
      <c r="AM336" s="85"/>
    </row>
    <row r="337" spans="1:39" ht="33" x14ac:dyDescent="0.25">
      <c r="A337" s="87"/>
      <c r="B337" s="95"/>
      <c r="C337" s="95" t="s">
        <v>977</v>
      </c>
      <c r="D337" s="95" t="s">
        <v>817</v>
      </c>
      <c r="E337" s="161" t="s">
        <v>2385</v>
      </c>
      <c r="F337" s="95" t="s">
        <v>3900</v>
      </c>
      <c r="G337" s="95" t="s">
        <v>3899</v>
      </c>
      <c r="H337" s="113"/>
      <c r="I337" s="95" t="s">
        <v>2258</v>
      </c>
      <c r="J337" s="172"/>
      <c r="K337" s="177" t="s">
        <v>4192</v>
      </c>
      <c r="L337" s="172"/>
      <c r="M337" s="177"/>
      <c r="N337" s="172"/>
      <c r="O337" s="259"/>
      <c r="P337" s="160"/>
      <c r="Q337" s="160"/>
      <c r="R337" s="95"/>
      <c r="S337" s="87"/>
      <c r="T337" s="384"/>
      <c r="U337" s="95"/>
      <c r="V337" s="85"/>
      <c r="W337" s="161" t="s">
        <v>2386</v>
      </c>
      <c r="X337" s="388" t="s">
        <v>2385</v>
      </c>
      <c r="Y337" s="117">
        <v>202137180</v>
      </c>
      <c r="Z337" s="222"/>
      <c r="AA337" s="254">
        <v>44013</v>
      </c>
      <c r="AB337" s="218">
        <v>2.9455645161290325</v>
      </c>
      <c r="AC337" s="95" t="s">
        <v>1132</v>
      </c>
      <c r="AD337" s="168">
        <v>0.86516084873374399</v>
      </c>
      <c r="AE337" s="102">
        <v>0.6</v>
      </c>
      <c r="AF337" s="102">
        <v>0</v>
      </c>
      <c r="AG337" s="88"/>
      <c r="AH337" s="368"/>
      <c r="AI337" s="89"/>
      <c r="AJ337" s="85"/>
      <c r="AK337" s="87"/>
      <c r="AL337" s="87"/>
      <c r="AM337" s="85"/>
    </row>
    <row r="338" spans="1:39" ht="264" x14ac:dyDescent="0.25">
      <c r="A338" s="87" t="s">
        <v>3915</v>
      </c>
      <c r="B338" s="161" t="s">
        <v>1590</v>
      </c>
      <c r="C338" s="95" t="s">
        <v>748</v>
      </c>
      <c r="D338" s="95" t="s">
        <v>956</v>
      </c>
      <c r="E338" s="85" t="s">
        <v>3916</v>
      </c>
      <c r="F338" s="208" t="s">
        <v>171</v>
      </c>
      <c r="G338" s="416" t="s">
        <v>3899</v>
      </c>
      <c r="H338" s="156">
        <v>789147362</v>
      </c>
      <c r="I338" s="95" t="s">
        <v>3917</v>
      </c>
      <c r="J338" s="85" t="s">
        <v>3918</v>
      </c>
      <c r="K338" s="95" t="s">
        <v>3919</v>
      </c>
      <c r="L338" s="85" t="s">
        <v>3920</v>
      </c>
      <c r="M338" s="85" t="s">
        <v>3918</v>
      </c>
      <c r="N338" s="85" t="s">
        <v>3918</v>
      </c>
      <c r="O338" s="417" t="s">
        <v>3921</v>
      </c>
      <c r="P338" s="95"/>
      <c r="Q338" s="87" t="s">
        <v>302</v>
      </c>
      <c r="R338" s="95" t="s">
        <v>1236</v>
      </c>
      <c r="S338" s="161" t="s">
        <v>3922</v>
      </c>
      <c r="T338" s="161" t="s">
        <v>3923</v>
      </c>
      <c r="U338" s="161"/>
      <c r="V338" s="161"/>
      <c r="W338" s="161" t="s">
        <v>3924</v>
      </c>
      <c r="X338" s="161" t="s">
        <v>3916</v>
      </c>
      <c r="Y338" s="156">
        <v>789147362</v>
      </c>
      <c r="Z338" s="171">
        <v>44092</v>
      </c>
      <c r="AA338" s="171">
        <v>44141</v>
      </c>
      <c r="AB338" s="324" t="s">
        <v>2169</v>
      </c>
      <c r="AC338" s="95" t="s">
        <v>3925</v>
      </c>
      <c r="AD338" s="168" t="s">
        <v>3926</v>
      </c>
      <c r="AE338" s="102">
        <v>0.1</v>
      </c>
      <c r="AF338" s="102">
        <v>0</v>
      </c>
      <c r="AG338" s="170" t="s">
        <v>991</v>
      </c>
      <c r="AH338" s="170"/>
      <c r="AI338" s="170"/>
      <c r="AJ338" s="170"/>
      <c r="AK338" s="170"/>
      <c r="AL338" s="170"/>
      <c r="AM338" s="170"/>
    </row>
    <row r="339" spans="1:39" ht="82.5" x14ac:dyDescent="0.25">
      <c r="A339" s="87" t="s">
        <v>837</v>
      </c>
      <c r="B339" s="161" t="s">
        <v>3198</v>
      </c>
      <c r="C339" s="95" t="s">
        <v>977</v>
      </c>
      <c r="D339" s="95" t="s">
        <v>3954</v>
      </c>
      <c r="E339" s="85" t="s">
        <v>3958</v>
      </c>
      <c r="F339" s="95" t="s">
        <v>3900</v>
      </c>
      <c r="G339" s="95" t="s">
        <v>3899</v>
      </c>
      <c r="H339" s="113">
        <v>27028810.5</v>
      </c>
      <c r="I339" s="95" t="s">
        <v>3200</v>
      </c>
      <c r="J339" s="95" t="s">
        <v>1231</v>
      </c>
      <c r="K339" s="87" t="s">
        <v>4157</v>
      </c>
      <c r="L339" s="95"/>
      <c r="M339" s="95"/>
      <c r="N339" s="95"/>
      <c r="O339" s="161" t="s">
        <v>3492</v>
      </c>
      <c r="P339" s="95" t="s">
        <v>3959</v>
      </c>
      <c r="Q339" s="87" t="s">
        <v>3960</v>
      </c>
      <c r="R339" s="87" t="s">
        <v>2</v>
      </c>
      <c r="S339" s="87" t="s">
        <v>9</v>
      </c>
      <c r="T339" s="87" t="s">
        <v>35</v>
      </c>
      <c r="U339" s="95" t="s">
        <v>3425</v>
      </c>
      <c r="V339" s="95"/>
      <c r="W339" s="89" t="s">
        <v>3494</v>
      </c>
      <c r="X339" s="161" t="s">
        <v>3488</v>
      </c>
      <c r="Y339" s="305">
        <v>31283280</v>
      </c>
      <c r="Z339" s="171">
        <v>2020</v>
      </c>
      <c r="AA339" s="86" t="s">
        <v>3495</v>
      </c>
      <c r="AB339" s="324" t="s">
        <v>3496</v>
      </c>
      <c r="AC339" s="95" t="s">
        <v>2443</v>
      </c>
      <c r="AD339" s="168" t="s">
        <v>3497</v>
      </c>
      <c r="AE339" s="102">
        <v>0.2</v>
      </c>
      <c r="AF339" s="102">
        <v>0</v>
      </c>
      <c r="AG339" s="161" t="s">
        <v>3498</v>
      </c>
      <c r="AH339" s="161" t="s">
        <v>3961</v>
      </c>
      <c r="AI339" s="161"/>
      <c r="AJ339" s="161"/>
      <c r="AK339" s="161"/>
      <c r="AL339" s="161"/>
      <c r="AM339" s="161" t="s">
        <v>3961</v>
      </c>
    </row>
  </sheetData>
  <autoFilter ref="A2:AN2"/>
  <dataValidations count="1">
    <dataValidation type="list" allowBlank="1" showInputMessage="1" showErrorMessage="1" sqref="W37:W46 W209">
      <formula1>#REF!</formula1>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4"/>
  <dimension ref="A1:M25"/>
  <sheetViews>
    <sheetView zoomScale="85" zoomScaleNormal="85" workbookViewId="0">
      <selection activeCell="H16" sqref="H16"/>
    </sheetView>
  </sheetViews>
  <sheetFormatPr baseColWidth="10" defaultRowHeight="15" x14ac:dyDescent="0.25"/>
  <cols>
    <col min="1" max="1" width="13.42578125" bestFit="1" customWidth="1"/>
    <col min="2" max="2" width="19.140625" bestFit="1" customWidth="1"/>
    <col min="3" max="3" width="8.28515625" style="25" bestFit="1" customWidth="1"/>
    <col min="4" max="4" width="24.42578125" bestFit="1" customWidth="1"/>
    <col min="5" max="5" width="17" bestFit="1" customWidth="1"/>
    <col min="6" max="6" width="15.42578125" bestFit="1" customWidth="1"/>
    <col min="7" max="7" width="26.28515625" bestFit="1" customWidth="1"/>
    <col min="8" max="8" width="25.140625" bestFit="1" customWidth="1"/>
    <col min="9" max="9" width="24.140625" bestFit="1" customWidth="1"/>
    <col min="10" max="10" width="16.42578125" bestFit="1" customWidth="1"/>
    <col min="11" max="11" width="12.85546875" bestFit="1" customWidth="1"/>
    <col min="12" max="12" width="8.85546875" bestFit="1" customWidth="1"/>
    <col min="13" max="13" width="9.5703125" bestFit="1" customWidth="1"/>
  </cols>
  <sheetData>
    <row r="1" spans="1:13" x14ac:dyDescent="0.25">
      <c r="A1" t="s">
        <v>271</v>
      </c>
    </row>
    <row r="2" spans="1:13" s="36" customFormat="1" ht="45" x14ac:dyDescent="0.25">
      <c r="A2" s="34" t="s">
        <v>0</v>
      </c>
      <c r="B2" s="35" t="s">
        <v>152</v>
      </c>
      <c r="C2" s="33" t="s">
        <v>272</v>
      </c>
      <c r="D2" s="464" t="s">
        <v>153</v>
      </c>
      <c r="E2" s="464"/>
      <c r="F2" s="464"/>
      <c r="G2" s="464"/>
      <c r="H2" s="464"/>
      <c r="I2" s="464"/>
      <c r="J2" s="464"/>
      <c r="K2" s="464"/>
      <c r="L2" s="464"/>
      <c r="M2" s="464"/>
    </row>
    <row r="3" spans="1:13" x14ac:dyDescent="0.25">
      <c r="A3" s="19" t="s">
        <v>1</v>
      </c>
      <c r="B3" s="19" t="s">
        <v>7</v>
      </c>
      <c r="C3" s="26">
        <v>5</v>
      </c>
      <c r="D3" s="37" t="s">
        <v>45</v>
      </c>
      <c r="E3" s="37" t="s">
        <v>46</v>
      </c>
      <c r="F3" s="37" t="s">
        <v>47</v>
      </c>
      <c r="G3" s="37" t="s">
        <v>48</v>
      </c>
      <c r="H3" s="37" t="s">
        <v>49</v>
      </c>
      <c r="I3" s="37"/>
      <c r="J3" s="37"/>
      <c r="K3" s="37"/>
      <c r="L3" s="37"/>
      <c r="M3" s="37"/>
    </row>
    <row r="4" spans="1:13" x14ac:dyDescent="0.25">
      <c r="A4" s="19" t="s">
        <v>1</v>
      </c>
      <c r="B4" s="19" t="s">
        <v>8</v>
      </c>
      <c r="C4" s="26">
        <v>4</v>
      </c>
      <c r="D4" s="37" t="s">
        <v>69</v>
      </c>
      <c r="E4" s="37" t="s">
        <v>70</v>
      </c>
      <c r="F4" s="37" t="s">
        <v>71</v>
      </c>
      <c r="G4" s="37" t="s">
        <v>72</v>
      </c>
      <c r="H4" s="37"/>
      <c r="I4" s="37"/>
      <c r="J4" s="37"/>
      <c r="K4" s="37"/>
      <c r="L4" s="37"/>
      <c r="M4" s="37"/>
    </row>
    <row r="5" spans="1:13" x14ac:dyDescent="0.25">
      <c r="A5" s="20" t="s">
        <v>2</v>
      </c>
      <c r="B5" s="20" t="s">
        <v>9</v>
      </c>
      <c r="C5" s="27">
        <v>3</v>
      </c>
      <c r="D5" s="38" t="s">
        <v>34</v>
      </c>
      <c r="E5" s="38" t="s">
        <v>35</v>
      </c>
      <c r="F5" s="38" t="s">
        <v>36</v>
      </c>
      <c r="G5" s="38"/>
      <c r="H5" s="38"/>
      <c r="I5" s="38"/>
      <c r="J5" s="38"/>
      <c r="K5" s="38"/>
      <c r="L5" s="38"/>
      <c r="M5" s="38"/>
    </row>
    <row r="6" spans="1:13" x14ac:dyDescent="0.25">
      <c r="A6" s="20" t="s">
        <v>2</v>
      </c>
      <c r="B6" s="20" t="s">
        <v>10</v>
      </c>
      <c r="C6" s="27">
        <v>6</v>
      </c>
      <c r="D6" s="38" t="s">
        <v>37</v>
      </c>
      <c r="E6" s="38" t="s">
        <v>38</v>
      </c>
      <c r="F6" s="38" t="s">
        <v>39</v>
      </c>
      <c r="G6" s="38" t="s">
        <v>40</v>
      </c>
      <c r="H6" s="38" t="s">
        <v>41</v>
      </c>
      <c r="I6" s="38" t="s">
        <v>42</v>
      </c>
      <c r="J6" s="38"/>
      <c r="K6" s="38"/>
      <c r="L6" s="38"/>
      <c r="M6" s="38"/>
    </row>
    <row r="7" spans="1:13" x14ac:dyDescent="0.25">
      <c r="A7" s="20" t="s">
        <v>2</v>
      </c>
      <c r="B7" s="20" t="s">
        <v>11</v>
      </c>
      <c r="C7" s="27">
        <v>5</v>
      </c>
      <c r="D7" s="38" t="s">
        <v>59</v>
      </c>
      <c r="E7" s="38" t="s">
        <v>60</v>
      </c>
      <c r="F7" s="38" t="s">
        <v>61</v>
      </c>
      <c r="G7" s="38" t="s">
        <v>62</v>
      </c>
      <c r="H7" s="38" t="s">
        <v>63</v>
      </c>
      <c r="I7" s="38"/>
      <c r="J7" s="38"/>
      <c r="K7" s="38"/>
      <c r="L7" s="38"/>
      <c r="M7" s="38"/>
    </row>
    <row r="8" spans="1:13" x14ac:dyDescent="0.25">
      <c r="A8" s="20" t="s">
        <v>2</v>
      </c>
      <c r="B8" s="20" t="s">
        <v>12</v>
      </c>
      <c r="C8" s="27">
        <v>7</v>
      </c>
      <c r="D8" s="38" t="s">
        <v>73</v>
      </c>
      <c r="E8" s="38" t="s">
        <v>74</v>
      </c>
      <c r="F8" s="38" t="s">
        <v>75</v>
      </c>
      <c r="G8" s="38" t="s">
        <v>76</v>
      </c>
      <c r="H8" s="38" t="s">
        <v>77</v>
      </c>
      <c r="I8" s="38" t="s">
        <v>78</v>
      </c>
      <c r="J8" s="38" t="s">
        <v>79</v>
      </c>
      <c r="K8" s="38"/>
      <c r="L8" s="38"/>
      <c r="M8" s="38"/>
    </row>
    <row r="9" spans="1:13" x14ac:dyDescent="0.25">
      <c r="A9" s="21" t="s">
        <v>3</v>
      </c>
      <c r="B9" s="21" t="s">
        <v>13</v>
      </c>
      <c r="C9" s="28">
        <v>7</v>
      </c>
      <c r="D9" s="39" t="s">
        <v>101</v>
      </c>
      <c r="E9" s="39" t="s">
        <v>102</v>
      </c>
      <c r="F9" s="39" t="s">
        <v>103</v>
      </c>
      <c r="G9" s="39" t="s">
        <v>104</v>
      </c>
      <c r="H9" s="39" t="s">
        <v>105</v>
      </c>
      <c r="I9" s="39" t="s">
        <v>106</v>
      </c>
      <c r="J9" s="39" t="s">
        <v>270</v>
      </c>
      <c r="K9" s="39"/>
      <c r="L9" s="39"/>
      <c r="M9" s="39"/>
    </row>
    <row r="10" spans="1:13" x14ac:dyDescent="0.25">
      <c r="A10" s="21" t="s">
        <v>3</v>
      </c>
      <c r="B10" s="21" t="s">
        <v>14</v>
      </c>
      <c r="C10" s="28">
        <v>2</v>
      </c>
      <c r="D10" s="39" t="s">
        <v>43</v>
      </c>
      <c r="E10" s="39" t="s">
        <v>44</v>
      </c>
      <c r="F10" s="39"/>
      <c r="G10" s="39"/>
      <c r="H10" s="39"/>
      <c r="I10" s="39"/>
      <c r="J10" s="39"/>
      <c r="K10" s="39"/>
      <c r="L10" s="39"/>
      <c r="M10" s="39"/>
    </row>
    <row r="11" spans="1:13" x14ac:dyDescent="0.25">
      <c r="A11" s="21" t="s">
        <v>3</v>
      </c>
      <c r="B11" s="21" t="s">
        <v>15</v>
      </c>
      <c r="C11" s="28">
        <v>3</v>
      </c>
      <c r="D11" s="39" t="s">
        <v>53</v>
      </c>
      <c r="E11" s="39" t="s">
        <v>54</v>
      </c>
      <c r="F11" s="39" t="s">
        <v>55</v>
      </c>
      <c r="G11" s="39"/>
      <c r="H11" s="39"/>
      <c r="I11" s="39"/>
      <c r="J11" s="39"/>
      <c r="K11" s="39"/>
      <c r="L11" s="39"/>
      <c r="M11" s="39"/>
    </row>
    <row r="12" spans="1:13" x14ac:dyDescent="0.25">
      <c r="A12" s="21" t="s">
        <v>3</v>
      </c>
      <c r="B12" s="21" t="s">
        <v>16</v>
      </c>
      <c r="C12" s="28">
        <v>6</v>
      </c>
      <c r="D12" s="39" t="s">
        <v>80</v>
      </c>
      <c r="E12" s="39" t="s">
        <v>81</v>
      </c>
      <c r="F12" s="39" t="s">
        <v>82</v>
      </c>
      <c r="G12" s="39" t="s">
        <v>83</v>
      </c>
      <c r="H12" s="39" t="s">
        <v>84</v>
      </c>
      <c r="I12" s="39" t="s">
        <v>85</v>
      </c>
      <c r="J12" s="39"/>
      <c r="K12" s="39"/>
      <c r="L12" s="39"/>
      <c r="M12" s="39"/>
    </row>
    <row r="13" spans="1:13" x14ac:dyDescent="0.25">
      <c r="A13" s="22" t="s">
        <v>4</v>
      </c>
      <c r="B13" s="22" t="s">
        <v>17</v>
      </c>
      <c r="C13" s="29">
        <v>5</v>
      </c>
      <c r="D13" s="40" t="s">
        <v>92</v>
      </c>
      <c r="E13" s="40" t="s">
        <v>93</v>
      </c>
      <c r="F13" s="40" t="s">
        <v>94</v>
      </c>
      <c r="G13" s="40" t="s">
        <v>95</v>
      </c>
      <c r="H13" s="40" t="s">
        <v>96</v>
      </c>
      <c r="I13" s="40"/>
      <c r="J13" s="40"/>
      <c r="K13" s="40"/>
      <c r="L13" s="40"/>
      <c r="M13" s="40"/>
    </row>
    <row r="14" spans="1:13" x14ac:dyDescent="0.25">
      <c r="A14" s="22" t="s">
        <v>4</v>
      </c>
      <c r="B14" s="22" t="s">
        <v>18</v>
      </c>
      <c r="C14" s="29">
        <v>6</v>
      </c>
      <c r="D14" s="40" t="s">
        <v>108</v>
      </c>
      <c r="E14" s="40" t="s">
        <v>109</v>
      </c>
      <c r="F14" s="40" t="s">
        <v>110</v>
      </c>
      <c r="G14" s="40" t="s">
        <v>111</v>
      </c>
      <c r="H14" s="40" t="s">
        <v>112</v>
      </c>
      <c r="I14" s="40" t="s">
        <v>113</v>
      </c>
      <c r="J14" s="40"/>
      <c r="K14" s="40"/>
      <c r="L14" s="40"/>
      <c r="M14" s="40"/>
    </row>
    <row r="15" spans="1:13" x14ac:dyDescent="0.25">
      <c r="A15" s="22" t="s">
        <v>4</v>
      </c>
      <c r="B15" s="22" t="s">
        <v>19</v>
      </c>
      <c r="C15" s="29">
        <v>6</v>
      </c>
      <c r="D15" s="40" t="s">
        <v>121</v>
      </c>
      <c r="E15" s="40" t="s">
        <v>122</v>
      </c>
      <c r="F15" s="40" t="s">
        <v>123</v>
      </c>
      <c r="G15" s="40" t="s">
        <v>124</v>
      </c>
      <c r="H15" s="40" t="s">
        <v>125</v>
      </c>
      <c r="I15" s="40" t="s">
        <v>126</v>
      </c>
      <c r="J15" s="40"/>
      <c r="K15" s="40"/>
      <c r="L15" s="40"/>
      <c r="M15" s="40"/>
    </row>
    <row r="16" spans="1:13" x14ac:dyDescent="0.25">
      <c r="A16" s="24" t="s">
        <v>5</v>
      </c>
      <c r="B16" s="24" t="s">
        <v>20</v>
      </c>
      <c r="C16" s="30">
        <v>4</v>
      </c>
      <c r="D16" s="41" t="s">
        <v>97</v>
      </c>
      <c r="E16" s="41" t="s">
        <v>98</v>
      </c>
      <c r="F16" s="41" t="s">
        <v>99</v>
      </c>
      <c r="G16" s="41" t="s">
        <v>100</v>
      </c>
      <c r="H16" s="41"/>
      <c r="I16" s="41"/>
      <c r="J16" s="41"/>
      <c r="K16" s="41"/>
      <c r="L16" s="41"/>
      <c r="M16" s="41"/>
    </row>
    <row r="17" spans="1:13" x14ac:dyDescent="0.25">
      <c r="A17" s="24" t="s">
        <v>5</v>
      </c>
      <c r="B17" s="24" t="s">
        <v>21</v>
      </c>
      <c r="C17" s="30">
        <v>5</v>
      </c>
      <c r="D17" s="41" t="s">
        <v>29</v>
      </c>
      <c r="E17" s="41" t="s">
        <v>30</v>
      </c>
      <c r="F17" s="41" t="s">
        <v>31</v>
      </c>
      <c r="G17" s="41" t="s">
        <v>32</v>
      </c>
      <c r="H17" s="41" t="s">
        <v>33</v>
      </c>
      <c r="I17" s="41"/>
      <c r="J17" s="41"/>
      <c r="K17" s="41"/>
      <c r="L17" s="41"/>
      <c r="M17" s="41"/>
    </row>
    <row r="18" spans="1:13" x14ac:dyDescent="0.25">
      <c r="A18" s="24" t="s">
        <v>5</v>
      </c>
      <c r="B18" s="24" t="s">
        <v>22</v>
      </c>
      <c r="C18" s="30">
        <v>5</v>
      </c>
      <c r="D18" s="41" t="s">
        <v>56</v>
      </c>
      <c r="E18" s="41" t="s">
        <v>57</v>
      </c>
      <c r="F18" s="41" t="s">
        <v>681</v>
      </c>
      <c r="G18" s="41" t="s">
        <v>58</v>
      </c>
      <c r="H18" s="75" t="s">
        <v>678</v>
      </c>
      <c r="I18" s="41" t="s">
        <v>679</v>
      </c>
      <c r="J18" s="41" t="s">
        <v>680</v>
      </c>
      <c r="K18" s="41"/>
      <c r="L18" s="41"/>
      <c r="M18" s="41"/>
    </row>
    <row r="19" spans="1:13" x14ac:dyDescent="0.25">
      <c r="A19" s="24" t="s">
        <v>5</v>
      </c>
      <c r="B19" s="24" t="s">
        <v>23</v>
      </c>
      <c r="C19" s="30">
        <v>3</v>
      </c>
      <c r="D19" s="41" t="s">
        <v>50</v>
      </c>
      <c r="E19" s="41" t="s">
        <v>51</v>
      </c>
      <c r="F19" s="41" t="s">
        <v>52</v>
      </c>
      <c r="G19" s="41"/>
      <c r="H19" s="41"/>
      <c r="I19" s="41"/>
      <c r="J19" s="41"/>
      <c r="K19" s="41"/>
      <c r="L19" s="41"/>
      <c r="M19" s="41"/>
    </row>
    <row r="20" spans="1:13" x14ac:dyDescent="0.25">
      <c r="A20" s="24" t="s">
        <v>5</v>
      </c>
      <c r="B20" s="24" t="s">
        <v>24</v>
      </c>
      <c r="C20" s="30">
        <v>6</v>
      </c>
      <c r="D20" s="41" t="s">
        <v>86</v>
      </c>
      <c r="E20" s="41" t="s">
        <v>87</v>
      </c>
      <c r="F20" s="41" t="s">
        <v>88</v>
      </c>
      <c r="G20" s="41" t="s">
        <v>89</v>
      </c>
      <c r="H20" s="41" t="s">
        <v>90</v>
      </c>
      <c r="I20" s="41" t="s">
        <v>91</v>
      </c>
      <c r="J20" s="41"/>
      <c r="K20" s="41"/>
      <c r="L20" s="41"/>
      <c r="M20" s="41"/>
    </row>
    <row r="21" spans="1:13" x14ac:dyDescent="0.25">
      <c r="A21" s="23" t="s">
        <v>6</v>
      </c>
      <c r="B21" s="23" t="s">
        <v>25</v>
      </c>
      <c r="C21" s="31">
        <v>4</v>
      </c>
      <c r="D21" s="42" t="s">
        <v>114</v>
      </c>
      <c r="E21" s="42" t="s">
        <v>115</v>
      </c>
      <c r="F21" s="42" t="s">
        <v>116</v>
      </c>
      <c r="G21" s="42" t="s">
        <v>117</v>
      </c>
      <c r="H21" s="42"/>
      <c r="I21" s="42"/>
      <c r="J21" s="42"/>
      <c r="K21" s="42"/>
      <c r="L21" s="42"/>
      <c r="M21" s="42"/>
    </row>
    <row r="22" spans="1:13" x14ac:dyDescent="0.25">
      <c r="A22" s="23" t="s">
        <v>6</v>
      </c>
      <c r="B22" s="23" t="s">
        <v>26</v>
      </c>
      <c r="C22" s="31">
        <v>3</v>
      </c>
      <c r="D22" s="42" t="s">
        <v>118</v>
      </c>
      <c r="E22" s="42" t="s">
        <v>119</v>
      </c>
      <c r="F22" s="42" t="s">
        <v>120</v>
      </c>
      <c r="G22" s="42"/>
      <c r="H22" s="42"/>
      <c r="I22" s="42"/>
      <c r="J22" s="42"/>
      <c r="K22" s="42"/>
      <c r="L22" s="42"/>
      <c r="M22" s="42"/>
    </row>
    <row r="23" spans="1:13" x14ac:dyDescent="0.25">
      <c r="A23" s="23" t="s">
        <v>6</v>
      </c>
      <c r="B23" s="23" t="s">
        <v>27</v>
      </c>
      <c r="C23" s="31">
        <v>10</v>
      </c>
      <c r="D23" s="42" t="s">
        <v>127</v>
      </c>
      <c r="E23" s="42" t="s">
        <v>128</v>
      </c>
      <c r="F23" s="42" t="s">
        <v>129</v>
      </c>
      <c r="G23" s="42" t="s">
        <v>130</v>
      </c>
      <c r="H23" s="42" t="s">
        <v>131</v>
      </c>
      <c r="I23" s="42" t="s">
        <v>132</v>
      </c>
      <c r="J23" s="42" t="s">
        <v>133</v>
      </c>
      <c r="K23" s="42" t="s">
        <v>134</v>
      </c>
      <c r="L23" s="42" t="s">
        <v>135</v>
      </c>
      <c r="M23" s="42" t="s">
        <v>136</v>
      </c>
    </row>
    <row r="24" spans="1:13" x14ac:dyDescent="0.25">
      <c r="A24" s="23" t="s">
        <v>6</v>
      </c>
      <c r="B24" s="23" t="s">
        <v>28</v>
      </c>
      <c r="C24" s="31">
        <v>5</v>
      </c>
      <c r="D24" s="42" t="s">
        <v>64</v>
      </c>
      <c r="E24" s="42" t="s">
        <v>65</v>
      </c>
      <c r="F24" s="42" t="s">
        <v>66</v>
      </c>
      <c r="G24" s="42" t="s">
        <v>67</v>
      </c>
      <c r="H24" s="42" t="s">
        <v>68</v>
      </c>
      <c r="I24" s="42"/>
      <c r="J24" s="42"/>
      <c r="K24" s="42"/>
      <c r="L24" s="42"/>
      <c r="M24" s="42"/>
    </row>
    <row r="25" spans="1:13" ht="18.75" x14ac:dyDescent="0.3">
      <c r="A25" s="465" t="s">
        <v>273</v>
      </c>
      <c r="B25" s="466"/>
      <c r="C25" s="32">
        <f>SUM(C3:C24)</f>
        <v>110</v>
      </c>
    </row>
  </sheetData>
  <mergeCells count="2">
    <mergeCell ref="D2:M2"/>
    <mergeCell ref="A25:B25"/>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5"/>
  <dimension ref="A2:G33"/>
  <sheetViews>
    <sheetView zoomScale="85" zoomScaleNormal="85" workbookViewId="0">
      <selection activeCell="H16" sqref="H16"/>
    </sheetView>
  </sheetViews>
  <sheetFormatPr baseColWidth="10" defaultRowHeight="15" x14ac:dyDescent="0.25"/>
  <cols>
    <col min="1" max="1" width="14.5703125" bestFit="1" customWidth="1"/>
    <col min="2" max="2" width="17.42578125" bestFit="1" customWidth="1"/>
    <col min="3" max="3" width="33.5703125" bestFit="1" customWidth="1"/>
    <col min="4" max="4" width="24" bestFit="1" customWidth="1"/>
    <col min="5" max="5" width="24.140625" bestFit="1" customWidth="1"/>
    <col min="6" max="6" width="28.28515625" customWidth="1"/>
    <col min="7" max="7" width="25.85546875" bestFit="1" customWidth="1"/>
    <col min="9" max="9" width="25.85546875" customWidth="1"/>
  </cols>
  <sheetData>
    <row r="2" spans="1:7" x14ac:dyDescent="0.25">
      <c r="A2" s="45" t="s">
        <v>154</v>
      </c>
      <c r="B2" s="45" t="s">
        <v>243</v>
      </c>
      <c r="C2" s="45" t="s">
        <v>155</v>
      </c>
      <c r="D2" s="45" t="s">
        <v>156</v>
      </c>
      <c r="E2" s="45" t="s">
        <v>157</v>
      </c>
      <c r="F2" s="45" t="s">
        <v>158</v>
      </c>
      <c r="G2" s="1"/>
    </row>
    <row r="3" spans="1:7" x14ac:dyDescent="0.25">
      <c r="A3" s="1" t="s">
        <v>159</v>
      </c>
      <c r="B3" s="1" t="s">
        <v>160</v>
      </c>
      <c r="C3" s="1" t="s">
        <v>255</v>
      </c>
      <c r="D3" s="1" t="s">
        <v>161</v>
      </c>
      <c r="E3" s="1" t="s">
        <v>162</v>
      </c>
      <c r="F3" s="1" t="s">
        <v>163</v>
      </c>
      <c r="G3" s="1"/>
    </row>
    <row r="4" spans="1:7" x14ac:dyDescent="0.25">
      <c r="A4" s="1" t="s">
        <v>164</v>
      </c>
      <c r="B4" s="1" t="s">
        <v>165</v>
      </c>
      <c r="C4" s="1" t="s">
        <v>256</v>
      </c>
      <c r="D4" s="1" t="s">
        <v>167</v>
      </c>
      <c r="E4" s="1" t="s">
        <v>168</v>
      </c>
      <c r="F4" s="1" t="s">
        <v>169</v>
      </c>
      <c r="G4" s="1"/>
    </row>
    <row r="5" spans="1:7" x14ac:dyDescent="0.25">
      <c r="A5" s="1" t="s">
        <v>170</v>
      </c>
      <c r="B5" s="1" t="s">
        <v>248</v>
      </c>
      <c r="C5" s="1" t="s">
        <v>257</v>
      </c>
      <c r="D5" s="1" t="s">
        <v>171</v>
      </c>
      <c r="E5" s="1" t="s">
        <v>172</v>
      </c>
      <c r="F5" s="1" t="s">
        <v>173</v>
      </c>
      <c r="G5" s="1"/>
    </row>
    <row r="6" spans="1:7" x14ac:dyDescent="0.25">
      <c r="A6" s="1" t="s">
        <v>174</v>
      </c>
      <c r="B6" s="1" t="s">
        <v>245</v>
      </c>
      <c r="C6" s="1" t="s">
        <v>258</v>
      </c>
      <c r="D6" s="1" t="s">
        <v>176</v>
      </c>
      <c r="E6" s="1" t="s">
        <v>177</v>
      </c>
      <c r="F6" s="1" t="s">
        <v>178</v>
      </c>
      <c r="G6" s="1"/>
    </row>
    <row r="7" spans="1:7" x14ac:dyDescent="0.25">
      <c r="A7" s="1" t="s">
        <v>179</v>
      </c>
      <c r="B7" s="1" t="s">
        <v>180</v>
      </c>
      <c r="C7" s="1" t="s">
        <v>259</v>
      </c>
      <c r="D7" s="1" t="s">
        <v>182</v>
      </c>
      <c r="E7" s="1" t="s">
        <v>183</v>
      </c>
      <c r="F7" s="1" t="s">
        <v>184</v>
      </c>
      <c r="G7" s="1"/>
    </row>
    <row r="8" spans="1:7" x14ac:dyDescent="0.25">
      <c r="A8" s="1" t="s">
        <v>185</v>
      </c>
      <c r="B8" s="1" t="s">
        <v>186</v>
      </c>
      <c r="C8" s="1" t="s">
        <v>260</v>
      </c>
      <c r="D8" s="1" t="s">
        <v>166</v>
      </c>
      <c r="E8" s="1" t="s">
        <v>188</v>
      </c>
      <c r="F8" s="1" t="s">
        <v>189</v>
      </c>
      <c r="G8" s="1"/>
    </row>
    <row r="9" spans="1:7" x14ac:dyDescent="0.25">
      <c r="A9" s="1" t="s">
        <v>190</v>
      </c>
      <c r="B9" s="1" t="s">
        <v>191</v>
      </c>
      <c r="C9" s="1" t="s">
        <v>261</v>
      </c>
      <c r="D9" s="1" t="s">
        <v>193</v>
      </c>
      <c r="E9" s="1" t="s">
        <v>194</v>
      </c>
      <c r="F9" s="1" t="s">
        <v>195</v>
      </c>
      <c r="G9" s="1"/>
    </row>
    <row r="10" spans="1:7" x14ac:dyDescent="0.25">
      <c r="A10" s="1" t="s">
        <v>690</v>
      </c>
      <c r="B10" s="1" t="s">
        <v>246</v>
      </c>
      <c r="C10" s="1" t="s">
        <v>262</v>
      </c>
      <c r="D10" s="1" t="s">
        <v>196</v>
      </c>
      <c r="E10" s="1" t="s">
        <v>197</v>
      </c>
      <c r="F10" s="1" t="s">
        <v>198</v>
      </c>
      <c r="G10" s="1"/>
    </row>
    <row r="11" spans="1:7" x14ac:dyDescent="0.25">
      <c r="A11" s="1" t="s">
        <v>691</v>
      </c>
      <c r="B11" s="1" t="s">
        <v>244</v>
      </c>
      <c r="C11" s="1" t="s">
        <v>263</v>
      </c>
      <c r="D11" s="1" t="s">
        <v>690</v>
      </c>
      <c r="E11" s="1" t="s">
        <v>199</v>
      </c>
      <c r="F11" s="1" t="s">
        <v>200</v>
      </c>
      <c r="G11" s="1"/>
    </row>
    <row r="12" spans="1:7" x14ac:dyDescent="0.25">
      <c r="A12" s="1" t="s">
        <v>707</v>
      </c>
      <c r="B12" s="1" t="s">
        <v>247</v>
      </c>
      <c r="C12" s="1" t="s">
        <v>187</v>
      </c>
      <c r="D12" s="1" t="s">
        <v>691</v>
      </c>
      <c r="E12" s="1" t="s">
        <v>202</v>
      </c>
      <c r="F12" s="1"/>
      <c r="G12" s="1"/>
    </row>
    <row r="13" spans="1:7" x14ac:dyDescent="0.25">
      <c r="A13" s="1" t="s">
        <v>693</v>
      </c>
      <c r="B13" s="1" t="s">
        <v>702</v>
      </c>
      <c r="C13" s="1" t="s">
        <v>264</v>
      </c>
      <c r="D13" s="1" t="s">
        <v>692</v>
      </c>
      <c r="E13" s="1" t="s">
        <v>204</v>
      </c>
      <c r="F13" s="1"/>
      <c r="G13" s="1" t="s">
        <v>175</v>
      </c>
    </row>
    <row r="14" spans="1:7" x14ac:dyDescent="0.25">
      <c r="A14" s="1" t="s">
        <v>692</v>
      </c>
      <c r="B14" s="1" t="s">
        <v>703</v>
      </c>
      <c r="C14" s="1" t="s">
        <v>265</v>
      </c>
      <c r="D14" s="1" t="s">
        <v>693</v>
      </c>
      <c r="E14" s="1" t="s">
        <v>206</v>
      </c>
      <c r="F14" s="1"/>
      <c r="G14" s="1" t="s">
        <v>181</v>
      </c>
    </row>
    <row r="15" spans="1:7" x14ac:dyDescent="0.25">
      <c r="A15" s="1" t="s">
        <v>708</v>
      </c>
      <c r="B15" s="1" t="s">
        <v>704</v>
      </c>
      <c r="C15" s="1"/>
      <c r="D15" s="1" t="s">
        <v>694</v>
      </c>
      <c r="E15" s="1" t="s">
        <v>207</v>
      </c>
      <c r="F15" s="1"/>
      <c r="G15" s="1" t="s">
        <v>187</v>
      </c>
    </row>
    <row r="16" spans="1:7" x14ac:dyDescent="0.25">
      <c r="A16" s="1" t="s">
        <v>709</v>
      </c>
      <c r="B16" s="1" t="s">
        <v>705</v>
      </c>
      <c r="C16" s="1"/>
      <c r="D16" s="1" t="s">
        <v>695</v>
      </c>
      <c r="E16" s="1" t="s">
        <v>208</v>
      </c>
      <c r="F16" s="1"/>
      <c r="G16" s="1" t="s">
        <v>192</v>
      </c>
    </row>
    <row r="17" spans="1:7" x14ac:dyDescent="0.25">
      <c r="A17" s="1" t="s">
        <v>710</v>
      </c>
      <c r="B17" s="1" t="s">
        <v>706</v>
      </c>
      <c r="C17" s="1"/>
      <c r="D17" s="1" t="s">
        <v>211</v>
      </c>
      <c r="E17" s="1" t="s">
        <v>209</v>
      </c>
      <c r="F17" s="1"/>
      <c r="G17" s="1" t="s">
        <v>201</v>
      </c>
    </row>
    <row r="18" spans="1:7" x14ac:dyDescent="0.25">
      <c r="A18" s="1"/>
      <c r="B18" s="1" t="s">
        <v>711</v>
      </c>
      <c r="C18" s="1"/>
      <c r="D18" s="1" t="s">
        <v>181</v>
      </c>
      <c r="E18" s="1" t="s">
        <v>210</v>
      </c>
      <c r="F18" s="1"/>
      <c r="G18" s="1" t="s">
        <v>203</v>
      </c>
    </row>
    <row r="19" spans="1:7" x14ac:dyDescent="0.25">
      <c r="A19" s="1"/>
      <c r="B19" s="1" t="s">
        <v>712</v>
      </c>
      <c r="C19" s="1"/>
      <c r="D19" s="1" t="s">
        <v>696</v>
      </c>
      <c r="E19" s="1" t="s">
        <v>212</v>
      </c>
      <c r="F19" s="1"/>
      <c r="G19" s="1" t="s">
        <v>205</v>
      </c>
    </row>
    <row r="20" spans="1:7" x14ac:dyDescent="0.25">
      <c r="A20" s="1"/>
      <c r="B20" s="1"/>
      <c r="C20" s="1"/>
      <c r="D20" s="1" t="s">
        <v>697</v>
      </c>
      <c r="E20" s="1" t="s">
        <v>214</v>
      </c>
      <c r="F20" s="1"/>
      <c r="G20" s="1" t="s">
        <v>211</v>
      </c>
    </row>
    <row r="21" spans="1:7" x14ac:dyDescent="0.25">
      <c r="A21" s="1"/>
      <c r="B21" s="1"/>
      <c r="C21" s="1"/>
      <c r="D21" s="1"/>
      <c r="E21" s="1" t="s">
        <v>216</v>
      </c>
      <c r="F21" s="1"/>
      <c r="G21" s="1" t="s">
        <v>213</v>
      </c>
    </row>
    <row r="22" spans="1:7" x14ac:dyDescent="0.25">
      <c r="A22" s="1"/>
      <c r="B22" s="1"/>
      <c r="C22" s="1"/>
      <c r="D22" s="1"/>
      <c r="E22" s="1" t="s">
        <v>218</v>
      </c>
      <c r="F22" s="1"/>
      <c r="G22" s="1" t="s">
        <v>215</v>
      </c>
    </row>
    <row r="23" spans="1:7" x14ac:dyDescent="0.25">
      <c r="A23" s="1"/>
      <c r="B23" s="1"/>
      <c r="C23" s="44"/>
      <c r="D23" s="1"/>
      <c r="E23" s="1" t="s">
        <v>220</v>
      </c>
      <c r="F23" s="1"/>
      <c r="G23" s="1" t="s">
        <v>217</v>
      </c>
    </row>
    <row r="24" spans="1:7" x14ac:dyDescent="0.25">
      <c r="A24" s="1"/>
      <c r="B24" s="1"/>
      <c r="C24" s="1"/>
      <c r="D24" s="1"/>
      <c r="E24" s="1" t="s">
        <v>222</v>
      </c>
      <c r="F24" s="1"/>
      <c r="G24" s="1" t="s">
        <v>219</v>
      </c>
    </row>
    <row r="25" spans="1:7" x14ac:dyDescent="0.25">
      <c r="A25" s="1"/>
      <c r="B25" s="1"/>
      <c r="C25" s="1"/>
      <c r="D25" s="1"/>
      <c r="E25" s="1" t="s">
        <v>224</v>
      </c>
      <c r="F25" s="1"/>
      <c r="G25" s="1" t="s">
        <v>221</v>
      </c>
    </row>
    <row r="26" spans="1:7" x14ac:dyDescent="0.25">
      <c r="A26" s="1"/>
      <c r="B26" s="1"/>
      <c r="C26" s="1"/>
      <c r="D26" s="1"/>
      <c r="E26" s="1" t="s">
        <v>226</v>
      </c>
      <c r="F26" s="1"/>
      <c r="G26" s="1" t="s">
        <v>223</v>
      </c>
    </row>
    <row r="27" spans="1:7" x14ac:dyDescent="0.25">
      <c r="A27" s="1"/>
      <c r="B27" s="1"/>
      <c r="C27" s="1"/>
      <c r="D27" s="1"/>
      <c r="E27" s="1" t="s">
        <v>228</v>
      </c>
      <c r="F27" s="1"/>
      <c r="G27" s="1" t="s">
        <v>225</v>
      </c>
    </row>
    <row r="28" spans="1:7" x14ac:dyDescent="0.25">
      <c r="A28" s="1"/>
      <c r="B28" s="1"/>
      <c r="C28" s="1"/>
      <c r="D28" s="1"/>
      <c r="E28" s="1" t="s">
        <v>230</v>
      </c>
      <c r="F28" s="1"/>
      <c r="G28" s="1" t="s">
        <v>227</v>
      </c>
    </row>
    <row r="29" spans="1:7" x14ac:dyDescent="0.25">
      <c r="A29" s="1"/>
      <c r="B29" s="1"/>
      <c r="C29" s="1"/>
      <c r="D29" s="1"/>
      <c r="E29" s="1" t="s">
        <v>232</v>
      </c>
      <c r="F29" s="1"/>
      <c r="G29" s="1" t="s">
        <v>229</v>
      </c>
    </row>
    <row r="30" spans="1:7" x14ac:dyDescent="0.25">
      <c r="A30" s="1"/>
      <c r="B30" s="1"/>
      <c r="C30" s="1"/>
      <c r="D30" s="1"/>
      <c r="E30" s="1" t="s">
        <v>234</v>
      </c>
      <c r="F30" s="1"/>
      <c r="G30" s="1" t="s">
        <v>231</v>
      </c>
    </row>
    <row r="31" spans="1:7" x14ac:dyDescent="0.25">
      <c r="A31" s="1"/>
      <c r="B31" s="1"/>
      <c r="C31" s="1"/>
      <c r="D31" s="1"/>
      <c r="E31" s="1" t="s">
        <v>236</v>
      </c>
      <c r="F31" s="1"/>
      <c r="G31" s="1" t="s">
        <v>233</v>
      </c>
    </row>
    <row r="32" spans="1:7" x14ac:dyDescent="0.25">
      <c r="A32" s="1"/>
      <c r="B32" s="1"/>
      <c r="C32" s="1"/>
      <c r="D32" s="1"/>
      <c r="E32" s="1" t="s">
        <v>238</v>
      </c>
      <c r="F32" s="1"/>
      <c r="G32" s="1" t="s">
        <v>235</v>
      </c>
    </row>
    <row r="33" spans="1:7" x14ac:dyDescent="0.25">
      <c r="A33" s="1"/>
      <c r="B33" s="1"/>
      <c r="C33" s="1"/>
      <c r="D33" s="1"/>
      <c r="E33" s="1" t="s">
        <v>239</v>
      </c>
      <c r="F33" s="1"/>
      <c r="G33" s="1" t="s">
        <v>237</v>
      </c>
    </row>
  </sheetData>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Feuil6"/>
  <dimension ref="A2:W104"/>
  <sheetViews>
    <sheetView zoomScale="70" zoomScaleNormal="70" workbookViewId="0">
      <selection activeCell="H16" sqref="H16"/>
    </sheetView>
  </sheetViews>
  <sheetFormatPr baseColWidth="10" defaultRowHeight="15" x14ac:dyDescent="0.25"/>
  <cols>
    <col min="1" max="1" width="23.140625" customWidth="1"/>
    <col min="2" max="2" width="39.5703125" bestFit="1" customWidth="1"/>
    <col min="3" max="3" width="24.5703125" bestFit="1" customWidth="1"/>
    <col min="4" max="4" width="34.140625" bestFit="1" customWidth="1"/>
    <col min="5" max="6" width="39.5703125" bestFit="1" customWidth="1"/>
    <col min="7" max="7" width="35" bestFit="1" customWidth="1"/>
    <col min="8" max="8" width="40" bestFit="1" customWidth="1"/>
    <col min="9" max="9" width="44" customWidth="1"/>
    <col min="10" max="10" width="27.7109375" bestFit="1" customWidth="1"/>
    <col min="11" max="11" width="24.28515625" bestFit="1" customWidth="1"/>
    <col min="12" max="12" width="23.5703125" bestFit="1" customWidth="1"/>
    <col min="13" max="13" width="25" bestFit="1" customWidth="1"/>
    <col min="14" max="14" width="16.85546875" bestFit="1" customWidth="1"/>
    <col min="15" max="15" width="19.140625" bestFit="1" customWidth="1"/>
    <col min="16" max="16" width="26.42578125" bestFit="1" customWidth="1"/>
    <col min="17" max="17" width="15.7109375" bestFit="1" customWidth="1"/>
    <col min="18" max="18" width="18" bestFit="1" customWidth="1"/>
    <col min="19" max="19" width="17.42578125" customWidth="1"/>
    <col min="20" max="20" width="9.7109375" bestFit="1" customWidth="1"/>
    <col min="21" max="21" width="19" bestFit="1" customWidth="1"/>
    <col min="22" max="23" width="18.7109375" bestFit="1" customWidth="1"/>
    <col min="24" max="24" width="17.5703125" bestFit="1" customWidth="1"/>
    <col min="25" max="25" width="15.42578125" bestFit="1" customWidth="1"/>
  </cols>
  <sheetData>
    <row r="2" spans="2:9" x14ac:dyDescent="0.25">
      <c r="B2" s="6" t="s">
        <v>295</v>
      </c>
      <c r="C2" s="6" t="s">
        <v>283</v>
      </c>
      <c r="D2" s="6" t="s">
        <v>1</v>
      </c>
      <c r="E2" s="6" t="s">
        <v>2</v>
      </c>
      <c r="F2" s="6" t="s">
        <v>3</v>
      </c>
      <c r="G2" s="6" t="s">
        <v>4</v>
      </c>
      <c r="H2" s="6" t="s">
        <v>5</v>
      </c>
      <c r="I2" s="6" t="s">
        <v>6</v>
      </c>
    </row>
    <row r="3" spans="2:9" x14ac:dyDescent="0.25">
      <c r="B3" s="1" t="s">
        <v>293</v>
      </c>
      <c r="C3" s="1" t="s">
        <v>285</v>
      </c>
      <c r="D3" s="1" t="s">
        <v>7</v>
      </c>
      <c r="E3" s="1" t="s">
        <v>9</v>
      </c>
      <c r="F3" s="1" t="s">
        <v>13</v>
      </c>
      <c r="G3" s="1" t="s">
        <v>276</v>
      </c>
      <c r="H3" s="1" t="s">
        <v>280</v>
      </c>
      <c r="I3" s="1" t="s">
        <v>25</v>
      </c>
    </row>
    <row r="4" spans="2:9" x14ac:dyDescent="0.25">
      <c r="B4" s="1" t="s">
        <v>294</v>
      </c>
      <c r="C4" s="1" t="s">
        <v>286</v>
      </c>
      <c r="D4" s="1" t="s">
        <v>8</v>
      </c>
      <c r="E4" s="1" t="s">
        <v>10</v>
      </c>
      <c r="F4" s="1" t="s">
        <v>14</v>
      </c>
      <c r="G4" s="1" t="s">
        <v>18</v>
      </c>
      <c r="H4" s="1" t="s">
        <v>275</v>
      </c>
      <c r="I4" s="1" t="s">
        <v>26</v>
      </c>
    </row>
    <row r="5" spans="2:9" x14ac:dyDescent="0.25">
      <c r="B5" s="1" t="s">
        <v>690</v>
      </c>
      <c r="C5" s="1"/>
      <c r="D5" s="1"/>
      <c r="E5" s="1"/>
      <c r="F5" s="1"/>
      <c r="G5" s="1"/>
      <c r="H5" s="1"/>
      <c r="I5" s="1"/>
    </row>
    <row r="6" spans="2:9" x14ac:dyDescent="0.25">
      <c r="B6" s="1" t="s">
        <v>691</v>
      </c>
      <c r="C6" s="1"/>
      <c r="D6" s="1"/>
      <c r="E6" s="1"/>
      <c r="F6" s="1"/>
      <c r="G6" s="1"/>
      <c r="H6" s="1"/>
      <c r="I6" s="1"/>
    </row>
    <row r="7" spans="2:9" x14ac:dyDescent="0.25">
      <c r="B7" s="1" t="s">
        <v>692</v>
      </c>
      <c r="C7" s="1"/>
      <c r="D7" s="1"/>
      <c r="E7" s="1"/>
      <c r="F7" s="1"/>
      <c r="G7" s="1"/>
      <c r="H7" s="1"/>
      <c r="I7" s="1"/>
    </row>
    <row r="8" spans="2:9" x14ac:dyDescent="0.25">
      <c r="B8" s="1" t="s">
        <v>693</v>
      </c>
      <c r="C8" s="1"/>
      <c r="D8" s="1"/>
      <c r="E8" s="1"/>
      <c r="F8" s="1"/>
      <c r="G8" s="1"/>
      <c r="H8" s="1"/>
      <c r="I8" s="1"/>
    </row>
    <row r="9" spans="2:9" x14ac:dyDescent="0.25">
      <c r="B9" s="1" t="s">
        <v>694</v>
      </c>
      <c r="C9" s="1"/>
      <c r="D9" s="1"/>
      <c r="E9" s="1"/>
      <c r="F9" s="1"/>
      <c r="G9" s="1"/>
      <c r="H9" s="1"/>
      <c r="I9" s="1"/>
    </row>
    <row r="10" spans="2:9" x14ac:dyDescent="0.25">
      <c r="B10" s="1" t="s">
        <v>695</v>
      </c>
      <c r="C10" s="1"/>
      <c r="D10" s="1"/>
      <c r="E10" s="1"/>
      <c r="F10" s="1"/>
      <c r="G10" s="1"/>
      <c r="H10" s="1"/>
      <c r="I10" s="1"/>
    </row>
    <row r="11" spans="2:9" x14ac:dyDescent="0.25">
      <c r="B11" s="1" t="s">
        <v>211</v>
      </c>
      <c r="C11" s="1"/>
      <c r="D11" s="1"/>
      <c r="E11" s="1"/>
      <c r="F11" s="1"/>
      <c r="G11" s="1"/>
      <c r="H11" s="1"/>
      <c r="I11" s="1"/>
    </row>
    <row r="12" spans="2:9" x14ac:dyDescent="0.25">
      <c r="B12" s="1" t="s">
        <v>181</v>
      </c>
      <c r="C12" s="1"/>
      <c r="D12" s="1"/>
      <c r="E12" s="1"/>
      <c r="F12" s="1"/>
      <c r="G12" s="1"/>
      <c r="H12" s="1"/>
      <c r="I12" s="1"/>
    </row>
    <row r="13" spans="2:9" x14ac:dyDescent="0.25">
      <c r="B13" s="1" t="s">
        <v>696</v>
      </c>
      <c r="C13" s="1"/>
      <c r="D13" s="1"/>
      <c r="E13" s="1"/>
      <c r="F13" s="1"/>
      <c r="G13" s="1"/>
      <c r="H13" s="1"/>
      <c r="I13" s="1"/>
    </row>
    <row r="14" spans="2:9" x14ac:dyDescent="0.25">
      <c r="B14" s="1" t="s">
        <v>697</v>
      </c>
      <c r="C14" s="1"/>
      <c r="D14" s="1"/>
      <c r="E14" s="1"/>
      <c r="F14" s="1"/>
      <c r="G14" s="1"/>
      <c r="H14" s="1"/>
      <c r="I14" s="1"/>
    </row>
    <row r="15" spans="2:9" x14ac:dyDescent="0.25">
      <c r="B15" s="1" t="s">
        <v>698</v>
      </c>
      <c r="C15" s="1"/>
      <c r="D15" s="1"/>
      <c r="E15" s="1"/>
      <c r="F15" s="1"/>
      <c r="G15" s="1"/>
      <c r="H15" s="1"/>
      <c r="I15" s="1"/>
    </row>
    <row r="16" spans="2:9" x14ac:dyDescent="0.25">
      <c r="B16" s="1" t="s">
        <v>699</v>
      </c>
      <c r="C16" s="1"/>
      <c r="D16" s="1"/>
      <c r="E16" s="1"/>
      <c r="F16" s="1"/>
      <c r="G16" s="1"/>
      <c r="H16" s="1"/>
      <c r="I16" s="1"/>
    </row>
    <row r="17" spans="2:23" x14ac:dyDescent="0.25">
      <c r="B17" s="1" t="s">
        <v>700</v>
      </c>
      <c r="C17" s="1"/>
      <c r="D17" s="1"/>
      <c r="E17" s="1"/>
      <c r="F17" s="1"/>
      <c r="G17" s="1"/>
      <c r="H17" s="1"/>
      <c r="I17" s="1"/>
    </row>
    <row r="18" spans="2:23" x14ac:dyDescent="0.25">
      <c r="B18" s="1" t="s">
        <v>701</v>
      </c>
      <c r="C18" s="1"/>
      <c r="D18" s="1"/>
      <c r="E18" s="1"/>
      <c r="F18" s="1"/>
      <c r="G18" s="1"/>
      <c r="H18" s="1"/>
      <c r="I18" s="1"/>
    </row>
    <row r="19" spans="2:23" x14ac:dyDescent="0.25">
      <c r="B19" s="1" t="s">
        <v>637</v>
      </c>
      <c r="C19" s="1" t="s">
        <v>287</v>
      </c>
      <c r="D19" s="1"/>
      <c r="E19" s="1" t="s">
        <v>11</v>
      </c>
      <c r="F19" s="1" t="s">
        <v>15</v>
      </c>
      <c r="G19" s="1" t="s">
        <v>19</v>
      </c>
      <c r="H19" s="1" t="s">
        <v>277</v>
      </c>
      <c r="I19" s="1" t="s">
        <v>279</v>
      </c>
    </row>
    <row r="20" spans="2:23" x14ac:dyDescent="0.25">
      <c r="B20" s="1" t="s">
        <v>636</v>
      </c>
      <c r="C20" s="1" t="s">
        <v>288</v>
      </c>
      <c r="D20" s="1"/>
      <c r="E20" s="1" t="s">
        <v>12</v>
      </c>
      <c r="F20" s="1" t="s">
        <v>16</v>
      </c>
      <c r="G20" s="1"/>
      <c r="H20" s="1" t="s">
        <v>23</v>
      </c>
      <c r="I20" s="1" t="s">
        <v>28</v>
      </c>
    </row>
    <row r="21" spans="2:23" x14ac:dyDescent="0.25">
      <c r="D21" s="1"/>
      <c r="E21" s="1"/>
      <c r="F21" s="1"/>
      <c r="G21" s="1"/>
      <c r="H21" s="1" t="s">
        <v>278</v>
      </c>
      <c r="I21" s="1"/>
    </row>
    <row r="22" spans="2:23" x14ac:dyDescent="0.25">
      <c r="D22" s="1"/>
      <c r="E22" s="1"/>
      <c r="F22" s="1"/>
      <c r="G22" s="1"/>
      <c r="H22" s="1"/>
      <c r="I22" s="1"/>
    </row>
    <row r="24" spans="2:23" s="4" customFormat="1" x14ac:dyDescent="0.25">
      <c r="B24" s="5" t="s">
        <v>7</v>
      </c>
      <c r="C24" s="5" t="s">
        <v>8</v>
      </c>
      <c r="D24" s="5" t="s">
        <v>9</v>
      </c>
      <c r="E24" s="5" t="s">
        <v>10</v>
      </c>
      <c r="F24" s="5" t="s">
        <v>11</v>
      </c>
      <c r="G24" s="5" t="s">
        <v>12</v>
      </c>
      <c r="H24" s="5" t="s">
        <v>13</v>
      </c>
      <c r="I24" s="5" t="s">
        <v>14</v>
      </c>
      <c r="J24" s="5" t="s">
        <v>15</v>
      </c>
      <c r="K24" s="5" t="s">
        <v>16</v>
      </c>
      <c r="L24" s="5" t="s">
        <v>276</v>
      </c>
      <c r="M24" s="5" t="s">
        <v>18</v>
      </c>
      <c r="N24" s="5" t="s">
        <v>19</v>
      </c>
      <c r="O24" s="5" t="s">
        <v>280</v>
      </c>
      <c r="P24" s="5" t="s">
        <v>275</v>
      </c>
      <c r="Q24" s="5" t="s">
        <v>277</v>
      </c>
      <c r="R24" s="5" t="s">
        <v>23</v>
      </c>
      <c r="S24" s="5" t="s">
        <v>278</v>
      </c>
      <c r="T24" s="5" t="s">
        <v>25</v>
      </c>
      <c r="U24" s="5" t="s">
        <v>26</v>
      </c>
      <c r="V24" s="5" t="s">
        <v>279</v>
      </c>
      <c r="W24" s="5" t="s">
        <v>28</v>
      </c>
    </row>
    <row r="25" spans="2:23" x14ac:dyDescent="0.25">
      <c r="B25" s="1" t="s">
        <v>45</v>
      </c>
      <c r="C25" s="1" t="s">
        <v>69</v>
      </c>
      <c r="D25" s="1" t="s">
        <v>34</v>
      </c>
      <c r="E25" s="1" t="s">
        <v>37</v>
      </c>
      <c r="F25" s="1" t="s">
        <v>59</v>
      </c>
      <c r="G25" s="1" t="s">
        <v>73</v>
      </c>
      <c r="H25" s="1" t="s">
        <v>101</v>
      </c>
      <c r="I25" s="1" t="s">
        <v>43</v>
      </c>
      <c r="J25" s="1" t="s">
        <v>53</v>
      </c>
      <c r="K25" s="1" t="s">
        <v>80</v>
      </c>
      <c r="L25" s="1" t="s">
        <v>92</v>
      </c>
      <c r="M25" s="1" t="s">
        <v>281</v>
      </c>
      <c r="N25" s="1" t="s">
        <v>121</v>
      </c>
      <c r="O25" s="1" t="s">
        <v>97</v>
      </c>
      <c r="P25" s="1" t="s">
        <v>29</v>
      </c>
      <c r="Q25" s="1" t="s">
        <v>56</v>
      </c>
      <c r="R25" s="1" t="s">
        <v>50</v>
      </c>
      <c r="S25" s="1" t="s">
        <v>86</v>
      </c>
      <c r="T25" s="1" t="s">
        <v>114</v>
      </c>
      <c r="U25" s="1" t="s">
        <v>118</v>
      </c>
      <c r="V25" s="1" t="s">
        <v>127</v>
      </c>
      <c r="W25" s="1" t="s">
        <v>64</v>
      </c>
    </row>
    <row r="26" spans="2:23" x14ac:dyDescent="0.25">
      <c r="B26" s="1" t="s">
        <v>46</v>
      </c>
      <c r="C26" s="1" t="s">
        <v>70</v>
      </c>
      <c r="D26" s="1" t="s">
        <v>35</v>
      </c>
      <c r="E26" s="1" t="s">
        <v>38</v>
      </c>
      <c r="F26" s="1" t="s">
        <v>60</v>
      </c>
      <c r="G26" s="1" t="s">
        <v>74</v>
      </c>
      <c r="H26" s="1" t="s">
        <v>102</v>
      </c>
      <c r="I26" s="1" t="s">
        <v>44</v>
      </c>
      <c r="J26" s="1" t="s">
        <v>54</v>
      </c>
      <c r="K26" s="1" t="s">
        <v>81</v>
      </c>
      <c r="L26" s="1" t="s">
        <v>93</v>
      </c>
      <c r="M26" s="1" t="s">
        <v>109</v>
      </c>
      <c r="N26" s="1" t="s">
        <v>122</v>
      </c>
      <c r="O26" s="1" t="s">
        <v>98</v>
      </c>
      <c r="P26" s="1" t="s">
        <v>30</v>
      </c>
      <c r="Q26" s="1" t="s">
        <v>57</v>
      </c>
      <c r="R26" s="1" t="s">
        <v>51</v>
      </c>
      <c r="S26" s="1" t="s">
        <v>87</v>
      </c>
      <c r="T26" s="1" t="s">
        <v>115</v>
      </c>
      <c r="U26" s="1" t="s">
        <v>119</v>
      </c>
      <c r="V26" s="1" t="s">
        <v>128</v>
      </c>
      <c r="W26" s="1" t="s">
        <v>65</v>
      </c>
    </row>
    <row r="27" spans="2:23" x14ac:dyDescent="0.25">
      <c r="B27" s="1" t="s">
        <v>47</v>
      </c>
      <c r="C27" s="1" t="s">
        <v>71</v>
      </c>
      <c r="D27" s="1" t="s">
        <v>36</v>
      </c>
      <c r="E27" s="1" t="s">
        <v>39</v>
      </c>
      <c r="F27" s="1" t="s">
        <v>61</v>
      </c>
      <c r="G27" s="1" t="s">
        <v>75</v>
      </c>
      <c r="H27" s="1" t="s">
        <v>103</v>
      </c>
      <c r="I27" s="1"/>
      <c r="J27" s="1" t="s">
        <v>55</v>
      </c>
      <c r="K27" s="1" t="s">
        <v>82</v>
      </c>
      <c r="L27" s="1" t="s">
        <v>94</v>
      </c>
      <c r="M27" s="1" t="s">
        <v>110</v>
      </c>
      <c r="N27" s="1" t="s">
        <v>123</v>
      </c>
      <c r="O27" s="1" t="s">
        <v>99</v>
      </c>
      <c r="P27" s="1" t="s">
        <v>31</v>
      </c>
      <c r="Q27" s="1" t="s">
        <v>681</v>
      </c>
      <c r="R27" s="1" t="s">
        <v>52</v>
      </c>
      <c r="S27" s="1" t="s">
        <v>88</v>
      </c>
      <c r="T27" s="1" t="s">
        <v>116</v>
      </c>
      <c r="U27" s="1" t="s">
        <v>120</v>
      </c>
      <c r="V27" s="1" t="s">
        <v>129</v>
      </c>
      <c r="W27" s="1" t="s">
        <v>66</v>
      </c>
    </row>
    <row r="28" spans="2:23" x14ac:dyDescent="0.25">
      <c r="B28" s="1" t="s">
        <v>48</v>
      </c>
      <c r="C28" s="1" t="s">
        <v>72</v>
      </c>
      <c r="D28" s="1"/>
      <c r="E28" s="1" t="s">
        <v>40</v>
      </c>
      <c r="F28" s="1" t="s">
        <v>62</v>
      </c>
      <c r="G28" s="1" t="s">
        <v>76</v>
      </c>
      <c r="H28" s="1" t="s">
        <v>104</v>
      </c>
      <c r="I28" s="1"/>
      <c r="J28" s="1"/>
      <c r="K28" s="1" t="s">
        <v>83</v>
      </c>
      <c r="L28" s="1" t="s">
        <v>95</v>
      </c>
      <c r="M28" s="1" t="s">
        <v>111</v>
      </c>
      <c r="N28" s="1" t="s">
        <v>124</v>
      </c>
      <c r="O28" s="1" t="s">
        <v>100</v>
      </c>
      <c r="P28" s="1" t="s">
        <v>32</v>
      </c>
      <c r="Q28" s="1" t="s">
        <v>58</v>
      </c>
      <c r="R28" s="1"/>
      <c r="S28" s="1" t="s">
        <v>89</v>
      </c>
      <c r="T28" s="1" t="s">
        <v>117</v>
      </c>
      <c r="U28" s="1"/>
      <c r="V28" s="1" t="s">
        <v>130</v>
      </c>
      <c r="W28" s="1" t="s">
        <v>67</v>
      </c>
    </row>
    <row r="29" spans="2:23" x14ac:dyDescent="0.25">
      <c r="B29" s="1" t="s">
        <v>49</v>
      </c>
      <c r="C29" s="1"/>
      <c r="D29" s="1"/>
      <c r="E29" s="1" t="s">
        <v>41</v>
      </c>
      <c r="F29" s="1" t="s">
        <v>63</v>
      </c>
      <c r="G29" s="1" t="s">
        <v>282</v>
      </c>
      <c r="H29" s="1" t="s">
        <v>105</v>
      </c>
      <c r="I29" s="1"/>
      <c r="J29" s="1"/>
      <c r="K29" s="1" t="s">
        <v>84</v>
      </c>
      <c r="L29" s="1" t="s">
        <v>96</v>
      </c>
      <c r="M29" s="1" t="s">
        <v>112</v>
      </c>
      <c r="N29" s="1" t="s">
        <v>125</v>
      </c>
      <c r="O29" s="1"/>
      <c r="P29" s="1" t="s">
        <v>33</v>
      </c>
      <c r="Q29" s="1" t="s">
        <v>678</v>
      </c>
      <c r="R29" s="1"/>
      <c r="S29" s="1" t="s">
        <v>90</v>
      </c>
      <c r="T29" s="1"/>
      <c r="U29" s="1"/>
      <c r="V29" s="1" t="s">
        <v>131</v>
      </c>
      <c r="W29" s="1" t="s">
        <v>68</v>
      </c>
    </row>
    <row r="30" spans="2:23" x14ac:dyDescent="0.25">
      <c r="B30" s="1"/>
      <c r="C30" s="1"/>
      <c r="D30" s="1"/>
      <c r="E30" s="1" t="s">
        <v>42</v>
      </c>
      <c r="F30" s="1"/>
      <c r="G30" s="1" t="s">
        <v>78</v>
      </c>
      <c r="H30" s="1" t="s">
        <v>106</v>
      </c>
      <c r="I30" s="1"/>
      <c r="J30" s="1"/>
      <c r="K30" s="1" t="s">
        <v>85</v>
      </c>
      <c r="L30" s="1"/>
      <c r="M30" s="1" t="s">
        <v>113</v>
      </c>
      <c r="N30" s="1" t="s">
        <v>126</v>
      </c>
      <c r="O30" s="1"/>
      <c r="P30" s="1"/>
      <c r="Q30" s="1" t="s">
        <v>679</v>
      </c>
      <c r="R30" s="1"/>
      <c r="S30" s="1" t="s">
        <v>91</v>
      </c>
      <c r="T30" s="1"/>
      <c r="U30" s="1"/>
      <c r="V30" s="1" t="s">
        <v>132</v>
      </c>
      <c r="W30" s="1"/>
    </row>
    <row r="31" spans="2:23" x14ac:dyDescent="0.25">
      <c r="B31" s="1"/>
      <c r="C31" s="1"/>
      <c r="D31" s="1"/>
      <c r="E31" s="1"/>
      <c r="F31" s="1"/>
      <c r="G31" s="1" t="s">
        <v>79</v>
      </c>
      <c r="H31" s="1" t="s">
        <v>107</v>
      </c>
      <c r="I31" s="1"/>
      <c r="J31" s="1"/>
      <c r="K31" s="1"/>
      <c r="L31" s="1"/>
      <c r="M31" s="1"/>
      <c r="N31" s="1"/>
      <c r="O31" s="1"/>
      <c r="P31" s="1"/>
      <c r="Q31" s="1" t="s">
        <v>680</v>
      </c>
      <c r="R31" s="1"/>
      <c r="S31" s="1"/>
      <c r="T31" s="1"/>
      <c r="U31" s="1"/>
      <c r="V31" s="1" t="s">
        <v>133</v>
      </c>
      <c r="W31" s="1"/>
    </row>
    <row r="32" spans="2:23" x14ac:dyDescent="0.25">
      <c r="B32" s="1"/>
      <c r="C32" s="1"/>
      <c r="D32" s="1"/>
      <c r="E32" s="1"/>
      <c r="F32" s="1"/>
      <c r="G32" s="1"/>
      <c r="H32" s="1"/>
      <c r="I32" s="1"/>
      <c r="J32" s="1"/>
      <c r="K32" s="1"/>
      <c r="L32" s="1"/>
      <c r="M32" s="1"/>
      <c r="N32" s="1"/>
      <c r="O32" s="1"/>
      <c r="P32" s="1"/>
      <c r="R32" s="1"/>
      <c r="S32" s="1"/>
      <c r="T32" s="1"/>
      <c r="U32" s="1"/>
      <c r="V32" s="1" t="s">
        <v>134</v>
      </c>
      <c r="W32" s="1"/>
    </row>
    <row r="33" spans="2:23" x14ac:dyDescent="0.25">
      <c r="B33" s="1"/>
      <c r="C33" s="1"/>
      <c r="D33" s="1"/>
      <c r="E33" s="1"/>
      <c r="F33" s="1"/>
      <c r="G33" s="1"/>
      <c r="H33" s="1"/>
      <c r="I33" s="1"/>
      <c r="J33" s="1"/>
      <c r="K33" s="1"/>
      <c r="L33" s="1"/>
      <c r="M33" s="1"/>
      <c r="N33" s="1"/>
      <c r="O33" s="1"/>
      <c r="P33" s="1"/>
      <c r="Q33" s="1"/>
      <c r="R33" s="1"/>
      <c r="S33" s="1"/>
      <c r="T33" s="1"/>
      <c r="U33" s="1"/>
      <c r="V33" s="1" t="s">
        <v>135</v>
      </c>
      <c r="W33" s="1"/>
    </row>
    <row r="34" spans="2:23" x14ac:dyDescent="0.25">
      <c r="B34" s="1"/>
      <c r="C34" s="1"/>
      <c r="D34" s="1"/>
      <c r="E34" s="1"/>
      <c r="F34" s="1"/>
      <c r="G34" s="1"/>
      <c r="H34" s="1"/>
      <c r="I34" s="1"/>
      <c r="J34" s="1"/>
      <c r="K34" s="1"/>
      <c r="L34" s="1"/>
      <c r="M34" s="1"/>
      <c r="N34" s="1"/>
      <c r="O34" s="1"/>
      <c r="P34" s="1"/>
      <c r="Q34" s="1"/>
      <c r="R34" s="1"/>
      <c r="S34" s="1"/>
      <c r="T34" s="1"/>
      <c r="U34" s="1"/>
      <c r="V34" s="1" t="s">
        <v>136</v>
      </c>
      <c r="W34" s="1"/>
    </row>
    <row r="36" spans="2:23" x14ac:dyDescent="0.25">
      <c r="B36" s="6" t="s">
        <v>154</v>
      </c>
      <c r="C36" s="6" t="s">
        <v>243</v>
      </c>
      <c r="D36" s="6" t="s">
        <v>292</v>
      </c>
      <c r="E36" s="6" t="s">
        <v>638</v>
      </c>
      <c r="F36" s="6" t="s">
        <v>639</v>
      </c>
      <c r="G36" s="6" t="s">
        <v>640</v>
      </c>
      <c r="H36" s="6" t="s">
        <v>641</v>
      </c>
    </row>
    <row r="37" spans="2:23" x14ac:dyDescent="0.25">
      <c r="B37" s="1" t="s">
        <v>159</v>
      </c>
      <c r="C37" s="1" t="s">
        <v>659</v>
      </c>
      <c r="D37" s="2" t="s">
        <v>161</v>
      </c>
      <c r="E37" s="1" t="s">
        <v>656</v>
      </c>
      <c r="F37" s="1" t="s">
        <v>682</v>
      </c>
      <c r="G37" s="1" t="s">
        <v>176</v>
      </c>
      <c r="H37" s="1" t="s">
        <v>635</v>
      </c>
      <c r="J37" s="6" t="s">
        <v>284</v>
      </c>
      <c r="K37" s="6" t="s">
        <v>158</v>
      </c>
    </row>
    <row r="38" spans="2:23" x14ac:dyDescent="0.25">
      <c r="B38" s="1" t="s">
        <v>164</v>
      </c>
      <c r="C38" s="1" t="s">
        <v>660</v>
      </c>
      <c r="D38" s="2" t="s">
        <v>167</v>
      </c>
      <c r="E38" s="1" t="s">
        <v>657</v>
      </c>
      <c r="F38" s="1"/>
      <c r="G38" s="1" t="s">
        <v>193</v>
      </c>
      <c r="H38" s="1"/>
      <c r="J38" s="1"/>
      <c r="K38" s="1" t="s">
        <v>627</v>
      </c>
    </row>
    <row r="39" spans="2:23" x14ac:dyDescent="0.25">
      <c r="B39" s="1" t="s">
        <v>170</v>
      </c>
      <c r="C39" s="1" t="s">
        <v>180</v>
      </c>
      <c r="D39" s="2" t="s">
        <v>254</v>
      </c>
      <c r="E39" s="1" t="s">
        <v>658</v>
      </c>
      <c r="F39" s="1"/>
      <c r="G39" s="1" t="s">
        <v>676</v>
      </c>
      <c r="H39" s="1"/>
      <c r="J39" s="1"/>
      <c r="K39" s="1" t="s">
        <v>169</v>
      </c>
    </row>
    <row r="40" spans="2:23" x14ac:dyDescent="0.25">
      <c r="B40" s="1" t="s">
        <v>179</v>
      </c>
      <c r="C40" s="1" t="s">
        <v>186</v>
      </c>
      <c r="D40" s="2" t="s">
        <v>171</v>
      </c>
      <c r="E40" s="1" t="s">
        <v>672</v>
      </c>
      <c r="F40" s="1"/>
      <c r="G40" s="1" t="s">
        <v>634</v>
      </c>
      <c r="H40" s="1"/>
      <c r="J40" s="1"/>
      <c r="K40" s="1" t="s">
        <v>628</v>
      </c>
    </row>
    <row r="41" spans="2:23" x14ac:dyDescent="0.25">
      <c r="B41" s="1" t="s">
        <v>174</v>
      </c>
      <c r="C41" s="1" t="s">
        <v>248</v>
      </c>
      <c r="E41" s="1" t="s">
        <v>671</v>
      </c>
      <c r="F41" s="1"/>
      <c r="G41" s="1"/>
      <c r="H41" s="1"/>
      <c r="J41" s="1"/>
      <c r="K41" s="1" t="s">
        <v>629</v>
      </c>
    </row>
    <row r="42" spans="2:23" x14ac:dyDescent="0.25">
      <c r="B42" s="1" t="s">
        <v>185</v>
      </c>
      <c r="C42" s="44" t="s">
        <v>630</v>
      </c>
      <c r="E42" s="1" t="s">
        <v>669</v>
      </c>
      <c r="F42" s="1"/>
      <c r="G42" s="1"/>
      <c r="H42" s="1"/>
      <c r="J42" s="1"/>
      <c r="K42" s="1" t="s">
        <v>178</v>
      </c>
    </row>
    <row r="43" spans="2:23" x14ac:dyDescent="0.25">
      <c r="B43" s="1" t="s">
        <v>190</v>
      </c>
      <c r="C43" s="17" t="s">
        <v>631</v>
      </c>
      <c r="E43" s="44" t="s">
        <v>670</v>
      </c>
      <c r="F43" s="1"/>
      <c r="G43" s="1"/>
      <c r="H43" s="1"/>
      <c r="J43" s="1"/>
      <c r="K43" s="1" t="s">
        <v>184</v>
      </c>
    </row>
    <row r="44" spans="2:23" x14ac:dyDescent="0.25">
      <c r="B44" s="1" t="s">
        <v>704</v>
      </c>
      <c r="C44" s="1" t="s">
        <v>246</v>
      </c>
      <c r="E44" s="44"/>
      <c r="F44" s="1"/>
      <c r="G44" s="1"/>
      <c r="H44" s="1"/>
      <c r="J44" s="1"/>
      <c r="K44" s="1" t="s">
        <v>189</v>
      </c>
    </row>
    <row r="45" spans="2:23" x14ac:dyDescent="0.25">
      <c r="B45" s="1" t="s">
        <v>714</v>
      </c>
      <c r="C45" s="1" t="s">
        <v>244</v>
      </c>
      <c r="E45" s="44"/>
      <c r="F45" s="1"/>
      <c r="G45" s="1"/>
      <c r="H45" s="1"/>
      <c r="J45" s="1"/>
      <c r="K45" s="1" t="s">
        <v>195</v>
      </c>
    </row>
    <row r="46" spans="2:23" x14ac:dyDescent="0.25">
      <c r="B46" s="1" t="s">
        <v>715</v>
      </c>
      <c r="C46" s="1" t="s">
        <v>247</v>
      </c>
      <c r="E46" s="1"/>
      <c r="F46" s="1"/>
      <c r="G46" s="1"/>
      <c r="H46" s="1"/>
      <c r="J46" s="1"/>
      <c r="K46" s="1" t="s">
        <v>198</v>
      </c>
    </row>
    <row r="47" spans="2:23" x14ac:dyDescent="0.25">
      <c r="B47" s="1"/>
      <c r="C47" s="1" t="s">
        <v>191</v>
      </c>
      <c r="E47" s="1"/>
      <c r="F47" s="1"/>
      <c r="G47" s="1"/>
      <c r="H47" s="1"/>
      <c r="J47" s="1"/>
      <c r="K47" s="1" t="s">
        <v>173</v>
      </c>
    </row>
    <row r="48" spans="2:23" x14ac:dyDescent="0.25">
      <c r="B48" s="1"/>
      <c r="C48" s="44" t="s">
        <v>632</v>
      </c>
      <c r="E48" s="1"/>
      <c r="F48" s="1"/>
      <c r="G48" s="1"/>
      <c r="H48" s="1"/>
      <c r="J48" s="1"/>
      <c r="K48" s="17" t="s">
        <v>267</v>
      </c>
    </row>
    <row r="49" spans="2:11" x14ac:dyDescent="0.25">
      <c r="C49" s="44" t="s">
        <v>633</v>
      </c>
      <c r="E49" s="1"/>
      <c r="F49" s="1"/>
      <c r="G49" s="1"/>
      <c r="H49" s="1"/>
      <c r="J49" s="1"/>
      <c r="K49" s="1"/>
    </row>
    <row r="50" spans="2:11" x14ac:dyDescent="0.25">
      <c r="C50" s="1" t="s">
        <v>245</v>
      </c>
      <c r="E50" s="1"/>
      <c r="F50" s="1"/>
      <c r="G50" s="1"/>
      <c r="H50" s="1"/>
    </row>
    <row r="51" spans="2:11" x14ac:dyDescent="0.25">
      <c r="E51" s="1"/>
      <c r="F51" s="1"/>
      <c r="G51" s="1"/>
      <c r="H51" s="1"/>
    </row>
    <row r="53" spans="2:11" x14ac:dyDescent="0.25">
      <c r="B53" s="6" t="s">
        <v>656</v>
      </c>
      <c r="C53" s="6" t="s">
        <v>657</v>
      </c>
      <c r="D53" s="6" t="s">
        <v>658</v>
      </c>
      <c r="E53" s="6" t="s">
        <v>672</v>
      </c>
      <c r="F53" s="6" t="s">
        <v>671</v>
      </c>
      <c r="G53" s="6" t="s">
        <v>669</v>
      </c>
      <c r="H53" s="6" t="s">
        <v>670</v>
      </c>
    </row>
    <row r="54" spans="2:11" x14ac:dyDescent="0.25">
      <c r="B54" s="1" t="s">
        <v>661</v>
      </c>
      <c r="C54" s="44" t="s">
        <v>211</v>
      </c>
      <c r="D54" s="1" t="s">
        <v>665</v>
      </c>
      <c r="E54" s="1" t="s">
        <v>661</v>
      </c>
      <c r="F54" s="1" t="s">
        <v>661</v>
      </c>
      <c r="G54" s="44" t="s">
        <v>211</v>
      </c>
      <c r="H54" s="1" t="s">
        <v>661</v>
      </c>
    </row>
    <row r="55" spans="2:11" x14ac:dyDescent="0.25">
      <c r="B55" s="1" t="s">
        <v>662</v>
      </c>
      <c r="C55" s="44" t="s">
        <v>664</v>
      </c>
      <c r="D55" s="1" t="s">
        <v>666</v>
      </c>
      <c r="E55" s="1" t="s">
        <v>662</v>
      </c>
      <c r="F55" s="1" t="s">
        <v>662</v>
      </c>
      <c r="G55" s="44" t="s">
        <v>664</v>
      </c>
      <c r="H55" s="1" t="s">
        <v>662</v>
      </c>
    </row>
    <row r="56" spans="2:11" x14ac:dyDescent="0.25">
      <c r="B56" s="1" t="s">
        <v>663</v>
      </c>
      <c r="C56" s="44" t="s">
        <v>187</v>
      </c>
      <c r="D56" s="1" t="s">
        <v>667</v>
      </c>
      <c r="E56" s="1" t="s">
        <v>663</v>
      </c>
      <c r="F56" s="1" t="s">
        <v>663</v>
      </c>
      <c r="G56" s="44" t="s">
        <v>187</v>
      </c>
      <c r="H56" s="1" t="s">
        <v>663</v>
      </c>
    </row>
    <row r="57" spans="2:11" x14ac:dyDescent="0.25">
      <c r="B57" s="1"/>
      <c r="C57" s="1"/>
      <c r="D57" s="1"/>
      <c r="E57" s="44" t="s">
        <v>211</v>
      </c>
      <c r="F57" s="1" t="s">
        <v>665</v>
      </c>
      <c r="G57" s="1" t="s">
        <v>665</v>
      </c>
      <c r="H57" s="44" t="s">
        <v>211</v>
      </c>
    </row>
    <row r="58" spans="2:11" x14ac:dyDescent="0.25">
      <c r="B58" s="1"/>
      <c r="C58" s="1"/>
      <c r="D58" s="1"/>
      <c r="E58" s="44" t="s">
        <v>664</v>
      </c>
      <c r="F58" s="1" t="s">
        <v>666</v>
      </c>
      <c r="G58" s="1" t="s">
        <v>666</v>
      </c>
      <c r="H58" s="44" t="s">
        <v>664</v>
      </c>
    </row>
    <row r="59" spans="2:11" x14ac:dyDescent="0.25">
      <c r="B59" s="1"/>
      <c r="C59" s="1"/>
      <c r="D59" s="1"/>
      <c r="E59" s="44" t="s">
        <v>187</v>
      </c>
      <c r="F59" s="1" t="s">
        <v>667</v>
      </c>
      <c r="G59" s="1" t="s">
        <v>667</v>
      </c>
      <c r="H59" s="44" t="s">
        <v>187</v>
      </c>
    </row>
    <row r="60" spans="2:11" x14ac:dyDescent="0.25">
      <c r="B60" s="1"/>
      <c r="C60" s="1"/>
      <c r="D60" s="1"/>
      <c r="E60" s="1"/>
      <c r="F60" s="1"/>
      <c r="G60" s="1"/>
      <c r="H60" s="1" t="s">
        <v>665</v>
      </c>
    </row>
    <row r="61" spans="2:11" x14ac:dyDescent="0.25">
      <c r="B61" s="1"/>
      <c r="C61" s="1"/>
      <c r="D61" s="1"/>
      <c r="E61" s="1"/>
      <c r="F61" s="1"/>
      <c r="G61" s="1"/>
      <c r="H61" s="1" t="s">
        <v>666</v>
      </c>
    </row>
    <row r="62" spans="2:11" x14ac:dyDescent="0.25">
      <c r="B62" s="1"/>
      <c r="C62" s="1"/>
      <c r="D62" s="1"/>
      <c r="E62" s="1"/>
      <c r="F62" s="1"/>
      <c r="G62" s="1"/>
      <c r="H62" s="1" t="s">
        <v>668</v>
      </c>
    </row>
    <row r="83" spans="4:7" x14ac:dyDescent="0.25">
      <c r="D83" s="6" t="s">
        <v>642</v>
      </c>
    </row>
    <row r="86" spans="4:7" x14ac:dyDescent="0.25">
      <c r="D86" s="1" t="s">
        <v>644</v>
      </c>
      <c r="E86" s="1" t="s">
        <v>650</v>
      </c>
      <c r="F86" s="1" t="s">
        <v>172</v>
      </c>
      <c r="G86" s="1" t="s">
        <v>649</v>
      </c>
    </row>
    <row r="87" spans="4:7" x14ac:dyDescent="0.25">
      <c r="D87" s="1" t="s">
        <v>645</v>
      </c>
      <c r="E87" s="1" t="s">
        <v>643</v>
      </c>
      <c r="F87" s="1" t="s">
        <v>651</v>
      </c>
      <c r="G87" s="1"/>
    </row>
    <row r="88" spans="4:7" x14ac:dyDescent="0.25">
      <c r="D88" s="1" t="s">
        <v>646</v>
      </c>
      <c r="E88" s="1" t="s">
        <v>643</v>
      </c>
      <c r="F88" s="1" t="s">
        <v>651</v>
      </c>
      <c r="G88" s="1"/>
    </row>
    <row r="89" spans="4:7" x14ac:dyDescent="0.25">
      <c r="D89" s="1" t="s">
        <v>169</v>
      </c>
      <c r="E89" s="1" t="s">
        <v>643</v>
      </c>
      <c r="F89" s="1" t="s">
        <v>162</v>
      </c>
      <c r="G89" s="1"/>
    </row>
    <row r="90" spans="4:7" x14ac:dyDescent="0.25">
      <c r="D90" s="1" t="s">
        <v>647</v>
      </c>
      <c r="E90" s="1"/>
      <c r="F90" s="1" t="s">
        <v>162</v>
      </c>
      <c r="G90" s="1"/>
    </row>
    <row r="91" spans="4:7" x14ac:dyDescent="0.25">
      <c r="D91" s="1" t="s">
        <v>648</v>
      </c>
      <c r="E91" s="1" t="s">
        <v>650</v>
      </c>
      <c r="F91" s="1"/>
      <c r="G91" s="1"/>
    </row>
    <row r="94" spans="4:7" x14ac:dyDescent="0.25">
      <c r="D94" t="s">
        <v>652</v>
      </c>
    </row>
    <row r="95" spans="4:7" x14ac:dyDescent="0.25">
      <c r="D95" t="s">
        <v>653</v>
      </c>
    </row>
    <row r="98" spans="1:6" x14ac:dyDescent="0.25">
      <c r="A98" s="6" t="s">
        <v>1</v>
      </c>
      <c r="B98" s="6" t="s">
        <v>2</v>
      </c>
      <c r="C98" s="6" t="s">
        <v>3</v>
      </c>
      <c r="D98" s="6" t="s">
        <v>4</v>
      </c>
      <c r="E98" s="6" t="s">
        <v>5</v>
      </c>
      <c r="F98" s="6" t="s">
        <v>6</v>
      </c>
    </row>
    <row r="99" spans="1:6" x14ac:dyDescent="0.25">
      <c r="A99" s="1" t="s">
        <v>202</v>
      </c>
      <c r="B99" s="1" t="s">
        <v>268</v>
      </c>
      <c r="C99" s="1" t="s">
        <v>210</v>
      </c>
      <c r="D99" s="1" t="s">
        <v>218</v>
      </c>
      <c r="E99" s="1" t="s">
        <v>224</v>
      </c>
      <c r="F99" s="1" t="s">
        <v>234</v>
      </c>
    </row>
    <row r="100" spans="1:6" x14ac:dyDescent="0.25">
      <c r="A100" s="1" t="s">
        <v>204</v>
      </c>
      <c r="B100" s="1" t="s">
        <v>207</v>
      </c>
      <c r="C100" s="1" t="s">
        <v>212</v>
      </c>
      <c r="D100" s="1" t="s">
        <v>220</v>
      </c>
      <c r="E100" s="1" t="s">
        <v>226</v>
      </c>
      <c r="F100" s="1" t="s">
        <v>236</v>
      </c>
    </row>
    <row r="101" spans="1:6" x14ac:dyDescent="0.25">
      <c r="A101" s="1"/>
      <c r="B101" s="1" t="s">
        <v>208</v>
      </c>
      <c r="C101" s="1" t="s">
        <v>214</v>
      </c>
      <c r="D101" s="1" t="s">
        <v>222</v>
      </c>
      <c r="E101" s="1" t="s">
        <v>228</v>
      </c>
      <c r="F101" s="1" t="s">
        <v>238</v>
      </c>
    </row>
    <row r="102" spans="1:6" x14ac:dyDescent="0.25">
      <c r="A102" s="1"/>
      <c r="B102" s="1" t="s">
        <v>209</v>
      </c>
      <c r="C102" s="1" t="s">
        <v>216</v>
      </c>
      <c r="D102" s="1"/>
      <c r="E102" s="1" t="s">
        <v>230</v>
      </c>
      <c r="F102" s="1" t="s">
        <v>239</v>
      </c>
    </row>
    <row r="103" spans="1:6" x14ac:dyDescent="0.25">
      <c r="A103" s="1"/>
      <c r="B103" s="1"/>
      <c r="C103" s="1"/>
      <c r="D103" s="1"/>
      <c r="E103" s="1" t="s">
        <v>232</v>
      </c>
      <c r="F103" s="1"/>
    </row>
    <row r="104" spans="1:6" x14ac:dyDescent="0.25">
      <c r="A104" s="1"/>
      <c r="B104" s="1"/>
      <c r="C104" s="1"/>
      <c r="D104" s="1"/>
      <c r="E104" s="1"/>
      <c r="F104" s="1"/>
    </row>
  </sheetData>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Y138"/>
  <sheetViews>
    <sheetView workbookViewId="0">
      <selection activeCell="H16" sqref="H16"/>
    </sheetView>
  </sheetViews>
  <sheetFormatPr baseColWidth="10" defaultRowHeight="12.75" x14ac:dyDescent="0.2"/>
  <cols>
    <col min="1" max="1" width="4" style="47" bestFit="1" customWidth="1"/>
    <col min="2" max="2" width="5.42578125" style="47" customWidth="1"/>
    <col min="3" max="3" width="4.85546875" style="47" bestFit="1" customWidth="1"/>
    <col min="4" max="4" width="4.7109375" style="47" bestFit="1" customWidth="1"/>
    <col min="5" max="5" width="4.5703125" style="47" bestFit="1" customWidth="1"/>
    <col min="6" max="6" width="5.42578125" style="47" customWidth="1"/>
    <col min="7" max="7" width="4.85546875" style="47" bestFit="1" customWidth="1"/>
    <col min="8" max="8" width="4.5703125" style="47" bestFit="1" customWidth="1"/>
    <col min="9" max="9" width="5.140625" style="47" bestFit="1" customWidth="1"/>
    <col min="10" max="10" width="5" style="47" customWidth="1"/>
    <col min="11" max="11" width="4.85546875" style="47" bestFit="1" customWidth="1"/>
    <col min="12" max="12" width="4.5703125" style="47" bestFit="1" customWidth="1"/>
    <col min="13" max="13" width="5" style="47" bestFit="1" customWidth="1"/>
    <col min="14" max="14" width="5.28515625" style="47" customWidth="1"/>
    <col min="15" max="15" width="4.85546875" style="47" bestFit="1" customWidth="1"/>
    <col min="16" max="16" width="4.5703125" style="47" bestFit="1" customWidth="1"/>
    <col min="17" max="17" width="4.85546875" style="47" bestFit="1" customWidth="1"/>
    <col min="18" max="18" width="4.7109375" style="47" customWidth="1"/>
    <col min="19" max="19" width="4.85546875" style="47" bestFit="1" customWidth="1"/>
    <col min="20" max="20" width="4.5703125" style="47" bestFit="1" customWidth="1"/>
    <col min="21" max="21" width="5" style="47" bestFit="1" customWidth="1"/>
    <col min="22" max="22" width="5.5703125" style="47" customWidth="1"/>
    <col min="23" max="23" width="4.85546875" style="47" bestFit="1" customWidth="1"/>
    <col min="24" max="24" width="4.5703125" style="47" bestFit="1" customWidth="1"/>
    <col min="25" max="25" width="4.85546875" style="47" bestFit="1" customWidth="1"/>
    <col min="26" max="256" width="11.42578125" style="47"/>
    <col min="257" max="257" width="4" style="47" bestFit="1" customWidth="1"/>
    <col min="258" max="258" width="5.42578125" style="47" customWidth="1"/>
    <col min="259" max="259" width="4.85546875" style="47" bestFit="1" customWidth="1"/>
    <col min="260" max="260" width="4.7109375" style="47" bestFit="1" customWidth="1"/>
    <col min="261" max="261" width="4.5703125" style="47" bestFit="1" customWidth="1"/>
    <col min="262" max="262" width="5.42578125" style="47" customWidth="1"/>
    <col min="263" max="263" width="4.85546875" style="47" bestFit="1" customWidth="1"/>
    <col min="264" max="264" width="4.5703125" style="47" bestFit="1" customWidth="1"/>
    <col min="265" max="265" width="5.140625" style="47" bestFit="1" customWidth="1"/>
    <col min="266" max="266" width="5" style="47" customWidth="1"/>
    <col min="267" max="267" width="4.85546875" style="47" bestFit="1" customWidth="1"/>
    <col min="268" max="268" width="4.5703125" style="47" bestFit="1" customWidth="1"/>
    <col min="269" max="269" width="5" style="47" bestFit="1" customWidth="1"/>
    <col min="270" max="270" width="5.28515625" style="47" customWidth="1"/>
    <col min="271" max="271" width="4.85546875" style="47" bestFit="1" customWidth="1"/>
    <col min="272" max="272" width="4.5703125" style="47" bestFit="1" customWidth="1"/>
    <col min="273" max="273" width="4.85546875" style="47" bestFit="1" customWidth="1"/>
    <col min="274" max="274" width="4.7109375" style="47" customWidth="1"/>
    <col min="275" max="275" width="4.85546875" style="47" bestFit="1" customWidth="1"/>
    <col min="276" max="276" width="4.5703125" style="47" bestFit="1" customWidth="1"/>
    <col min="277" max="277" width="5" style="47" bestFit="1" customWidth="1"/>
    <col min="278" max="278" width="5.5703125" style="47" customWidth="1"/>
    <col min="279" max="279" width="4.85546875" style="47" bestFit="1" customWidth="1"/>
    <col min="280" max="280" width="4.5703125" style="47" bestFit="1" customWidth="1"/>
    <col min="281" max="281" width="4.85546875" style="47" bestFit="1" customWidth="1"/>
    <col min="282" max="512" width="11.42578125" style="47"/>
    <col min="513" max="513" width="4" style="47" bestFit="1" customWidth="1"/>
    <col min="514" max="514" width="5.42578125" style="47" customWidth="1"/>
    <col min="515" max="515" width="4.85546875" style="47" bestFit="1" customWidth="1"/>
    <col min="516" max="516" width="4.7109375" style="47" bestFit="1" customWidth="1"/>
    <col min="517" max="517" width="4.5703125" style="47" bestFit="1" customWidth="1"/>
    <col min="518" max="518" width="5.42578125" style="47" customWidth="1"/>
    <col min="519" max="519" width="4.85546875" style="47" bestFit="1" customWidth="1"/>
    <col min="520" max="520" width="4.5703125" style="47" bestFit="1" customWidth="1"/>
    <col min="521" max="521" width="5.140625" style="47" bestFit="1" customWidth="1"/>
    <col min="522" max="522" width="5" style="47" customWidth="1"/>
    <col min="523" max="523" width="4.85546875" style="47" bestFit="1" customWidth="1"/>
    <col min="524" max="524" width="4.5703125" style="47" bestFit="1" customWidth="1"/>
    <col min="525" max="525" width="5" style="47" bestFit="1" customWidth="1"/>
    <col min="526" max="526" width="5.28515625" style="47" customWidth="1"/>
    <col min="527" max="527" width="4.85546875" style="47" bestFit="1" customWidth="1"/>
    <col min="528" max="528" width="4.5703125" style="47" bestFit="1" customWidth="1"/>
    <col min="529" max="529" width="4.85546875" style="47" bestFit="1" customWidth="1"/>
    <col min="530" max="530" width="4.7109375" style="47" customWidth="1"/>
    <col min="531" max="531" width="4.85546875" style="47" bestFit="1" customWidth="1"/>
    <col min="532" max="532" width="4.5703125" style="47" bestFit="1" customWidth="1"/>
    <col min="533" max="533" width="5" style="47" bestFit="1" customWidth="1"/>
    <col min="534" max="534" width="5.5703125" style="47" customWidth="1"/>
    <col min="535" max="535" width="4.85546875" style="47" bestFit="1" customWidth="1"/>
    <col min="536" max="536" width="4.5703125" style="47" bestFit="1" customWidth="1"/>
    <col min="537" max="537" width="4.85546875" style="47" bestFit="1" customWidth="1"/>
    <col min="538" max="768" width="11.42578125" style="47"/>
    <col min="769" max="769" width="4" style="47" bestFit="1" customWidth="1"/>
    <col min="770" max="770" width="5.42578125" style="47" customWidth="1"/>
    <col min="771" max="771" width="4.85546875" style="47" bestFit="1" customWidth="1"/>
    <col min="772" max="772" width="4.7109375" style="47" bestFit="1" customWidth="1"/>
    <col min="773" max="773" width="4.5703125" style="47" bestFit="1" customWidth="1"/>
    <col min="774" max="774" width="5.42578125" style="47" customWidth="1"/>
    <col min="775" max="775" width="4.85546875" style="47" bestFit="1" customWidth="1"/>
    <col min="776" max="776" width="4.5703125" style="47" bestFit="1" customWidth="1"/>
    <col min="777" max="777" width="5.140625" style="47" bestFit="1" customWidth="1"/>
    <col min="778" max="778" width="5" style="47" customWidth="1"/>
    <col min="779" max="779" width="4.85546875" style="47" bestFit="1" customWidth="1"/>
    <col min="780" max="780" width="4.5703125" style="47" bestFit="1" customWidth="1"/>
    <col min="781" max="781" width="5" style="47" bestFit="1" customWidth="1"/>
    <col min="782" max="782" width="5.28515625" style="47" customWidth="1"/>
    <col min="783" max="783" width="4.85546875" style="47" bestFit="1" customWidth="1"/>
    <col min="784" max="784" width="4.5703125" style="47" bestFit="1" customWidth="1"/>
    <col min="785" max="785" width="4.85546875" style="47" bestFit="1" customWidth="1"/>
    <col min="786" max="786" width="4.7109375" style="47" customWidth="1"/>
    <col min="787" max="787" width="4.85546875" style="47" bestFit="1" customWidth="1"/>
    <col min="788" max="788" width="4.5703125" style="47" bestFit="1" customWidth="1"/>
    <col min="789" max="789" width="5" style="47" bestFit="1" customWidth="1"/>
    <col min="790" max="790" width="5.5703125" style="47" customWidth="1"/>
    <col min="791" max="791" width="4.85546875" style="47" bestFit="1" customWidth="1"/>
    <col min="792" max="792" width="4.5703125" style="47" bestFit="1" customWidth="1"/>
    <col min="793" max="793" width="4.85546875" style="47" bestFit="1" customWidth="1"/>
    <col min="794" max="1024" width="11.42578125" style="47"/>
    <col min="1025" max="1025" width="4" style="47" bestFit="1" customWidth="1"/>
    <col min="1026" max="1026" width="5.42578125" style="47" customWidth="1"/>
    <col min="1027" max="1027" width="4.85546875" style="47" bestFit="1" customWidth="1"/>
    <col min="1028" max="1028" width="4.7109375" style="47" bestFit="1" customWidth="1"/>
    <col min="1029" max="1029" width="4.5703125" style="47" bestFit="1" customWidth="1"/>
    <col min="1030" max="1030" width="5.42578125" style="47" customWidth="1"/>
    <col min="1031" max="1031" width="4.85546875" style="47" bestFit="1" customWidth="1"/>
    <col min="1032" max="1032" width="4.5703125" style="47" bestFit="1" customWidth="1"/>
    <col min="1033" max="1033" width="5.140625" style="47" bestFit="1" customWidth="1"/>
    <col min="1034" max="1034" width="5" style="47" customWidth="1"/>
    <col min="1035" max="1035" width="4.85546875" style="47" bestFit="1" customWidth="1"/>
    <col min="1036" max="1036" width="4.5703125" style="47" bestFit="1" customWidth="1"/>
    <col min="1037" max="1037" width="5" style="47" bestFit="1" customWidth="1"/>
    <col min="1038" max="1038" width="5.28515625" style="47" customWidth="1"/>
    <col min="1039" max="1039" width="4.85546875" style="47" bestFit="1" customWidth="1"/>
    <col min="1040" max="1040" width="4.5703125" style="47" bestFit="1" customWidth="1"/>
    <col min="1041" max="1041" width="4.85546875" style="47" bestFit="1" customWidth="1"/>
    <col min="1042" max="1042" width="4.7109375" style="47" customWidth="1"/>
    <col min="1043" max="1043" width="4.85546875" style="47" bestFit="1" customWidth="1"/>
    <col min="1044" max="1044" width="4.5703125" style="47" bestFit="1" customWidth="1"/>
    <col min="1045" max="1045" width="5" style="47" bestFit="1" customWidth="1"/>
    <col min="1046" max="1046" width="5.5703125" style="47" customWidth="1"/>
    <col min="1047" max="1047" width="4.85546875" style="47" bestFit="1" customWidth="1"/>
    <col min="1048" max="1048" width="4.5703125" style="47" bestFit="1" customWidth="1"/>
    <col min="1049" max="1049" width="4.85546875" style="47" bestFit="1" customWidth="1"/>
    <col min="1050" max="1280" width="11.42578125" style="47"/>
    <col min="1281" max="1281" width="4" style="47" bestFit="1" customWidth="1"/>
    <col min="1282" max="1282" width="5.42578125" style="47" customWidth="1"/>
    <col min="1283" max="1283" width="4.85546875" style="47" bestFit="1" customWidth="1"/>
    <col min="1284" max="1284" width="4.7109375" style="47" bestFit="1" customWidth="1"/>
    <col min="1285" max="1285" width="4.5703125" style="47" bestFit="1" customWidth="1"/>
    <col min="1286" max="1286" width="5.42578125" style="47" customWidth="1"/>
    <col min="1287" max="1287" width="4.85546875" style="47" bestFit="1" customWidth="1"/>
    <col min="1288" max="1288" width="4.5703125" style="47" bestFit="1" customWidth="1"/>
    <col min="1289" max="1289" width="5.140625" style="47" bestFit="1" customWidth="1"/>
    <col min="1290" max="1290" width="5" style="47" customWidth="1"/>
    <col min="1291" max="1291" width="4.85546875" style="47" bestFit="1" customWidth="1"/>
    <col min="1292" max="1292" width="4.5703125" style="47" bestFit="1" customWidth="1"/>
    <col min="1293" max="1293" width="5" style="47" bestFit="1" customWidth="1"/>
    <col min="1294" max="1294" width="5.28515625" style="47" customWidth="1"/>
    <col min="1295" max="1295" width="4.85546875" style="47" bestFit="1" customWidth="1"/>
    <col min="1296" max="1296" width="4.5703125" style="47" bestFit="1" customWidth="1"/>
    <col min="1297" max="1297" width="4.85546875" style="47" bestFit="1" customWidth="1"/>
    <col min="1298" max="1298" width="4.7109375" style="47" customWidth="1"/>
    <col min="1299" max="1299" width="4.85546875" style="47" bestFit="1" customWidth="1"/>
    <col min="1300" max="1300" width="4.5703125" style="47" bestFit="1" customWidth="1"/>
    <col min="1301" max="1301" width="5" style="47" bestFit="1" customWidth="1"/>
    <col min="1302" max="1302" width="5.5703125" style="47" customWidth="1"/>
    <col min="1303" max="1303" width="4.85546875" style="47" bestFit="1" customWidth="1"/>
    <col min="1304" max="1304" width="4.5703125" style="47" bestFit="1" customWidth="1"/>
    <col min="1305" max="1305" width="4.85546875" style="47" bestFit="1" customWidth="1"/>
    <col min="1306" max="1536" width="11.42578125" style="47"/>
    <col min="1537" max="1537" width="4" style="47" bestFit="1" customWidth="1"/>
    <col min="1538" max="1538" width="5.42578125" style="47" customWidth="1"/>
    <col min="1539" max="1539" width="4.85546875" style="47" bestFit="1" customWidth="1"/>
    <col min="1540" max="1540" width="4.7109375" style="47" bestFit="1" customWidth="1"/>
    <col min="1541" max="1541" width="4.5703125" style="47" bestFit="1" customWidth="1"/>
    <col min="1542" max="1542" width="5.42578125" style="47" customWidth="1"/>
    <col min="1543" max="1543" width="4.85546875" style="47" bestFit="1" customWidth="1"/>
    <col min="1544" max="1544" width="4.5703125" style="47" bestFit="1" customWidth="1"/>
    <col min="1545" max="1545" width="5.140625" style="47" bestFit="1" customWidth="1"/>
    <col min="1546" max="1546" width="5" style="47" customWidth="1"/>
    <col min="1547" max="1547" width="4.85546875" style="47" bestFit="1" customWidth="1"/>
    <col min="1548" max="1548" width="4.5703125" style="47" bestFit="1" customWidth="1"/>
    <col min="1549" max="1549" width="5" style="47" bestFit="1" customWidth="1"/>
    <col min="1550" max="1550" width="5.28515625" style="47" customWidth="1"/>
    <col min="1551" max="1551" width="4.85546875" style="47" bestFit="1" customWidth="1"/>
    <col min="1552" max="1552" width="4.5703125" style="47" bestFit="1" customWidth="1"/>
    <col min="1553" max="1553" width="4.85546875" style="47" bestFit="1" customWidth="1"/>
    <col min="1554" max="1554" width="4.7109375" style="47" customWidth="1"/>
    <col min="1555" max="1555" width="4.85546875" style="47" bestFit="1" customWidth="1"/>
    <col min="1556" max="1556" width="4.5703125" style="47" bestFit="1" customWidth="1"/>
    <col min="1557" max="1557" width="5" style="47" bestFit="1" customWidth="1"/>
    <col min="1558" max="1558" width="5.5703125" style="47" customWidth="1"/>
    <col min="1559" max="1559" width="4.85546875" style="47" bestFit="1" customWidth="1"/>
    <col min="1560" max="1560" width="4.5703125" style="47" bestFit="1" customWidth="1"/>
    <col min="1561" max="1561" width="4.85546875" style="47" bestFit="1" customWidth="1"/>
    <col min="1562" max="1792" width="11.42578125" style="47"/>
    <col min="1793" max="1793" width="4" style="47" bestFit="1" customWidth="1"/>
    <col min="1794" max="1794" width="5.42578125" style="47" customWidth="1"/>
    <col min="1795" max="1795" width="4.85546875" style="47" bestFit="1" customWidth="1"/>
    <col min="1796" max="1796" width="4.7109375" style="47" bestFit="1" customWidth="1"/>
    <col min="1797" max="1797" width="4.5703125" style="47" bestFit="1" customWidth="1"/>
    <col min="1798" max="1798" width="5.42578125" style="47" customWidth="1"/>
    <col min="1799" max="1799" width="4.85546875" style="47" bestFit="1" customWidth="1"/>
    <col min="1800" max="1800" width="4.5703125" style="47" bestFit="1" customWidth="1"/>
    <col min="1801" max="1801" width="5.140625" style="47" bestFit="1" customWidth="1"/>
    <col min="1802" max="1802" width="5" style="47" customWidth="1"/>
    <col min="1803" max="1803" width="4.85546875" style="47" bestFit="1" customWidth="1"/>
    <col min="1804" max="1804" width="4.5703125" style="47" bestFit="1" customWidth="1"/>
    <col min="1805" max="1805" width="5" style="47" bestFit="1" customWidth="1"/>
    <col min="1806" max="1806" width="5.28515625" style="47" customWidth="1"/>
    <col min="1807" max="1807" width="4.85546875" style="47" bestFit="1" customWidth="1"/>
    <col min="1808" max="1808" width="4.5703125" style="47" bestFit="1" customWidth="1"/>
    <col min="1809" max="1809" width="4.85546875" style="47" bestFit="1" customWidth="1"/>
    <col min="1810" max="1810" width="4.7109375" style="47" customWidth="1"/>
    <col min="1811" max="1811" width="4.85546875" style="47" bestFit="1" customWidth="1"/>
    <col min="1812" max="1812" width="4.5703125" style="47" bestFit="1" customWidth="1"/>
    <col min="1813" max="1813" width="5" style="47" bestFit="1" customWidth="1"/>
    <col min="1814" max="1814" width="5.5703125" style="47" customWidth="1"/>
    <col min="1815" max="1815" width="4.85546875" style="47" bestFit="1" customWidth="1"/>
    <col min="1816" max="1816" width="4.5703125" style="47" bestFit="1" customWidth="1"/>
    <col min="1817" max="1817" width="4.85546875" style="47" bestFit="1" customWidth="1"/>
    <col min="1818" max="2048" width="11.42578125" style="47"/>
    <col min="2049" max="2049" width="4" style="47" bestFit="1" customWidth="1"/>
    <col min="2050" max="2050" width="5.42578125" style="47" customWidth="1"/>
    <col min="2051" max="2051" width="4.85546875" style="47" bestFit="1" customWidth="1"/>
    <col min="2052" max="2052" width="4.7109375" style="47" bestFit="1" customWidth="1"/>
    <col min="2053" max="2053" width="4.5703125" style="47" bestFit="1" customWidth="1"/>
    <col min="2054" max="2054" width="5.42578125" style="47" customWidth="1"/>
    <col min="2055" max="2055" width="4.85546875" style="47" bestFit="1" customWidth="1"/>
    <col min="2056" max="2056" width="4.5703125" style="47" bestFit="1" customWidth="1"/>
    <col min="2057" max="2057" width="5.140625" style="47" bestFit="1" customWidth="1"/>
    <col min="2058" max="2058" width="5" style="47" customWidth="1"/>
    <col min="2059" max="2059" width="4.85546875" style="47" bestFit="1" customWidth="1"/>
    <col min="2060" max="2060" width="4.5703125" style="47" bestFit="1" customWidth="1"/>
    <col min="2061" max="2061" width="5" style="47" bestFit="1" customWidth="1"/>
    <col min="2062" max="2062" width="5.28515625" style="47" customWidth="1"/>
    <col min="2063" max="2063" width="4.85546875" style="47" bestFit="1" customWidth="1"/>
    <col min="2064" max="2064" width="4.5703125" style="47" bestFit="1" customWidth="1"/>
    <col min="2065" max="2065" width="4.85546875" style="47" bestFit="1" customWidth="1"/>
    <col min="2066" max="2066" width="4.7109375" style="47" customWidth="1"/>
    <col min="2067" max="2067" width="4.85546875" style="47" bestFit="1" customWidth="1"/>
    <col min="2068" max="2068" width="4.5703125" style="47" bestFit="1" customWidth="1"/>
    <col min="2069" max="2069" width="5" style="47" bestFit="1" customWidth="1"/>
    <col min="2070" max="2070" width="5.5703125" style="47" customWidth="1"/>
    <col min="2071" max="2071" width="4.85546875" style="47" bestFit="1" customWidth="1"/>
    <col min="2072" max="2072" width="4.5703125" style="47" bestFit="1" customWidth="1"/>
    <col min="2073" max="2073" width="4.85546875" style="47" bestFit="1" customWidth="1"/>
    <col min="2074" max="2304" width="11.42578125" style="47"/>
    <col min="2305" max="2305" width="4" style="47" bestFit="1" customWidth="1"/>
    <col min="2306" max="2306" width="5.42578125" style="47" customWidth="1"/>
    <col min="2307" max="2307" width="4.85546875" style="47" bestFit="1" customWidth="1"/>
    <col min="2308" max="2308" width="4.7109375" style="47" bestFit="1" customWidth="1"/>
    <col min="2309" max="2309" width="4.5703125" style="47" bestFit="1" customWidth="1"/>
    <col min="2310" max="2310" width="5.42578125" style="47" customWidth="1"/>
    <col min="2311" max="2311" width="4.85546875" style="47" bestFit="1" customWidth="1"/>
    <col min="2312" max="2312" width="4.5703125" style="47" bestFit="1" customWidth="1"/>
    <col min="2313" max="2313" width="5.140625" style="47" bestFit="1" customWidth="1"/>
    <col min="2314" max="2314" width="5" style="47" customWidth="1"/>
    <col min="2315" max="2315" width="4.85546875" style="47" bestFit="1" customWidth="1"/>
    <col min="2316" max="2316" width="4.5703125" style="47" bestFit="1" customWidth="1"/>
    <col min="2317" max="2317" width="5" style="47" bestFit="1" customWidth="1"/>
    <col min="2318" max="2318" width="5.28515625" style="47" customWidth="1"/>
    <col min="2319" max="2319" width="4.85546875" style="47" bestFit="1" customWidth="1"/>
    <col min="2320" max="2320" width="4.5703125" style="47" bestFit="1" customWidth="1"/>
    <col min="2321" max="2321" width="4.85546875" style="47" bestFit="1" customWidth="1"/>
    <col min="2322" max="2322" width="4.7109375" style="47" customWidth="1"/>
    <col min="2323" max="2323" width="4.85546875" style="47" bestFit="1" customWidth="1"/>
    <col min="2324" max="2324" width="4.5703125" style="47" bestFit="1" customWidth="1"/>
    <col min="2325" max="2325" width="5" style="47" bestFit="1" customWidth="1"/>
    <col min="2326" max="2326" width="5.5703125" style="47" customWidth="1"/>
    <col min="2327" max="2327" width="4.85546875" style="47" bestFit="1" customWidth="1"/>
    <col min="2328" max="2328" width="4.5703125" style="47" bestFit="1" customWidth="1"/>
    <col min="2329" max="2329" width="4.85546875" style="47" bestFit="1" customWidth="1"/>
    <col min="2330" max="2560" width="11.42578125" style="47"/>
    <col min="2561" max="2561" width="4" style="47" bestFit="1" customWidth="1"/>
    <col min="2562" max="2562" width="5.42578125" style="47" customWidth="1"/>
    <col min="2563" max="2563" width="4.85546875" style="47" bestFit="1" customWidth="1"/>
    <col min="2564" max="2564" width="4.7109375" style="47" bestFit="1" customWidth="1"/>
    <col min="2565" max="2565" width="4.5703125" style="47" bestFit="1" customWidth="1"/>
    <col min="2566" max="2566" width="5.42578125" style="47" customWidth="1"/>
    <col min="2567" max="2567" width="4.85546875" style="47" bestFit="1" customWidth="1"/>
    <col min="2568" max="2568" width="4.5703125" style="47" bestFit="1" customWidth="1"/>
    <col min="2569" max="2569" width="5.140625" style="47" bestFit="1" customWidth="1"/>
    <col min="2570" max="2570" width="5" style="47" customWidth="1"/>
    <col min="2571" max="2571" width="4.85546875" style="47" bestFit="1" customWidth="1"/>
    <col min="2572" max="2572" width="4.5703125" style="47" bestFit="1" customWidth="1"/>
    <col min="2573" max="2573" width="5" style="47" bestFit="1" customWidth="1"/>
    <col min="2574" max="2574" width="5.28515625" style="47" customWidth="1"/>
    <col min="2575" max="2575" width="4.85546875" style="47" bestFit="1" customWidth="1"/>
    <col min="2576" max="2576" width="4.5703125" style="47" bestFit="1" customWidth="1"/>
    <col min="2577" max="2577" width="4.85546875" style="47" bestFit="1" customWidth="1"/>
    <col min="2578" max="2578" width="4.7109375" style="47" customWidth="1"/>
    <col min="2579" max="2579" width="4.85546875" style="47" bestFit="1" customWidth="1"/>
    <col min="2580" max="2580" width="4.5703125" style="47" bestFit="1" customWidth="1"/>
    <col min="2581" max="2581" width="5" style="47" bestFit="1" customWidth="1"/>
    <col min="2582" max="2582" width="5.5703125" style="47" customWidth="1"/>
    <col min="2583" max="2583" width="4.85546875" style="47" bestFit="1" customWidth="1"/>
    <col min="2584" max="2584" width="4.5703125" style="47" bestFit="1" customWidth="1"/>
    <col min="2585" max="2585" width="4.85546875" style="47" bestFit="1" customWidth="1"/>
    <col min="2586" max="2816" width="11.42578125" style="47"/>
    <col min="2817" max="2817" width="4" style="47" bestFit="1" customWidth="1"/>
    <col min="2818" max="2818" width="5.42578125" style="47" customWidth="1"/>
    <col min="2819" max="2819" width="4.85546875" style="47" bestFit="1" customWidth="1"/>
    <col min="2820" max="2820" width="4.7109375" style="47" bestFit="1" customWidth="1"/>
    <col min="2821" max="2821" width="4.5703125" style="47" bestFit="1" customWidth="1"/>
    <col min="2822" max="2822" width="5.42578125" style="47" customWidth="1"/>
    <col min="2823" max="2823" width="4.85546875" style="47" bestFit="1" customWidth="1"/>
    <col min="2824" max="2824" width="4.5703125" style="47" bestFit="1" customWidth="1"/>
    <col min="2825" max="2825" width="5.140625" style="47" bestFit="1" customWidth="1"/>
    <col min="2826" max="2826" width="5" style="47" customWidth="1"/>
    <col min="2827" max="2827" width="4.85546875" style="47" bestFit="1" customWidth="1"/>
    <col min="2828" max="2828" width="4.5703125" style="47" bestFit="1" customWidth="1"/>
    <col min="2829" max="2829" width="5" style="47" bestFit="1" customWidth="1"/>
    <col min="2830" max="2830" width="5.28515625" style="47" customWidth="1"/>
    <col min="2831" max="2831" width="4.85546875" style="47" bestFit="1" customWidth="1"/>
    <col min="2832" max="2832" width="4.5703125" style="47" bestFit="1" customWidth="1"/>
    <col min="2833" max="2833" width="4.85546875" style="47" bestFit="1" customWidth="1"/>
    <col min="2834" max="2834" width="4.7109375" style="47" customWidth="1"/>
    <col min="2835" max="2835" width="4.85546875" style="47" bestFit="1" customWidth="1"/>
    <col min="2836" max="2836" width="4.5703125" style="47" bestFit="1" customWidth="1"/>
    <col min="2837" max="2837" width="5" style="47" bestFit="1" customWidth="1"/>
    <col min="2838" max="2838" width="5.5703125" style="47" customWidth="1"/>
    <col min="2839" max="2839" width="4.85546875" style="47" bestFit="1" customWidth="1"/>
    <col min="2840" max="2840" width="4.5703125" style="47" bestFit="1" customWidth="1"/>
    <col min="2841" max="2841" width="4.85546875" style="47" bestFit="1" customWidth="1"/>
    <col min="2842" max="3072" width="11.42578125" style="47"/>
    <col min="3073" max="3073" width="4" style="47" bestFit="1" customWidth="1"/>
    <col min="3074" max="3074" width="5.42578125" style="47" customWidth="1"/>
    <col min="3075" max="3075" width="4.85546875" style="47" bestFit="1" customWidth="1"/>
    <col min="3076" max="3076" width="4.7109375" style="47" bestFit="1" customWidth="1"/>
    <col min="3077" max="3077" width="4.5703125" style="47" bestFit="1" customWidth="1"/>
    <col min="3078" max="3078" width="5.42578125" style="47" customWidth="1"/>
    <col min="3079" max="3079" width="4.85546875" style="47" bestFit="1" customWidth="1"/>
    <col min="3080" max="3080" width="4.5703125" style="47" bestFit="1" customWidth="1"/>
    <col min="3081" max="3081" width="5.140625" style="47" bestFit="1" customWidth="1"/>
    <col min="3082" max="3082" width="5" style="47" customWidth="1"/>
    <col min="3083" max="3083" width="4.85546875" style="47" bestFit="1" customWidth="1"/>
    <col min="3084" max="3084" width="4.5703125" style="47" bestFit="1" customWidth="1"/>
    <col min="3085" max="3085" width="5" style="47" bestFit="1" customWidth="1"/>
    <col min="3086" max="3086" width="5.28515625" style="47" customWidth="1"/>
    <col min="3087" max="3087" width="4.85546875" style="47" bestFit="1" customWidth="1"/>
    <col min="3088" max="3088" width="4.5703125" style="47" bestFit="1" customWidth="1"/>
    <col min="3089" max="3089" width="4.85546875" style="47" bestFit="1" customWidth="1"/>
    <col min="3090" max="3090" width="4.7109375" style="47" customWidth="1"/>
    <col min="3091" max="3091" width="4.85546875" style="47" bestFit="1" customWidth="1"/>
    <col min="3092" max="3092" width="4.5703125" style="47" bestFit="1" customWidth="1"/>
    <col min="3093" max="3093" width="5" style="47" bestFit="1" customWidth="1"/>
    <col min="3094" max="3094" width="5.5703125" style="47" customWidth="1"/>
    <col min="3095" max="3095" width="4.85546875" style="47" bestFit="1" customWidth="1"/>
    <col min="3096" max="3096" width="4.5703125" style="47" bestFit="1" customWidth="1"/>
    <col min="3097" max="3097" width="4.85546875" style="47" bestFit="1" customWidth="1"/>
    <col min="3098" max="3328" width="11.42578125" style="47"/>
    <col min="3329" max="3329" width="4" style="47" bestFit="1" customWidth="1"/>
    <col min="3330" max="3330" width="5.42578125" style="47" customWidth="1"/>
    <col min="3331" max="3331" width="4.85546875" style="47" bestFit="1" customWidth="1"/>
    <col min="3332" max="3332" width="4.7109375" style="47" bestFit="1" customWidth="1"/>
    <col min="3333" max="3333" width="4.5703125" style="47" bestFit="1" customWidth="1"/>
    <col min="3334" max="3334" width="5.42578125" style="47" customWidth="1"/>
    <col min="3335" max="3335" width="4.85546875" style="47" bestFit="1" customWidth="1"/>
    <col min="3336" max="3336" width="4.5703125" style="47" bestFit="1" customWidth="1"/>
    <col min="3337" max="3337" width="5.140625" style="47" bestFit="1" customWidth="1"/>
    <col min="3338" max="3338" width="5" style="47" customWidth="1"/>
    <col min="3339" max="3339" width="4.85546875" style="47" bestFit="1" customWidth="1"/>
    <col min="3340" max="3340" width="4.5703125" style="47" bestFit="1" customWidth="1"/>
    <col min="3341" max="3341" width="5" style="47" bestFit="1" customWidth="1"/>
    <col min="3342" max="3342" width="5.28515625" style="47" customWidth="1"/>
    <col min="3343" max="3343" width="4.85546875" style="47" bestFit="1" customWidth="1"/>
    <col min="3344" max="3344" width="4.5703125" style="47" bestFit="1" customWidth="1"/>
    <col min="3345" max="3345" width="4.85546875" style="47" bestFit="1" customWidth="1"/>
    <col min="3346" max="3346" width="4.7109375" style="47" customWidth="1"/>
    <col min="3347" max="3347" width="4.85546875" style="47" bestFit="1" customWidth="1"/>
    <col min="3348" max="3348" width="4.5703125" style="47" bestFit="1" customWidth="1"/>
    <col min="3349" max="3349" width="5" style="47" bestFit="1" customWidth="1"/>
    <col min="3350" max="3350" width="5.5703125" style="47" customWidth="1"/>
    <col min="3351" max="3351" width="4.85546875" style="47" bestFit="1" customWidth="1"/>
    <col min="3352" max="3352" width="4.5703125" style="47" bestFit="1" customWidth="1"/>
    <col min="3353" max="3353" width="4.85546875" style="47" bestFit="1" customWidth="1"/>
    <col min="3354" max="3584" width="11.42578125" style="47"/>
    <col min="3585" max="3585" width="4" style="47" bestFit="1" customWidth="1"/>
    <col min="3586" max="3586" width="5.42578125" style="47" customWidth="1"/>
    <col min="3587" max="3587" width="4.85546875" style="47" bestFit="1" customWidth="1"/>
    <col min="3588" max="3588" width="4.7109375" style="47" bestFit="1" customWidth="1"/>
    <col min="3589" max="3589" width="4.5703125" style="47" bestFit="1" customWidth="1"/>
    <col min="3590" max="3590" width="5.42578125" style="47" customWidth="1"/>
    <col min="3591" max="3591" width="4.85546875" style="47" bestFit="1" customWidth="1"/>
    <col min="3592" max="3592" width="4.5703125" style="47" bestFit="1" customWidth="1"/>
    <col min="3593" max="3593" width="5.140625" style="47" bestFit="1" customWidth="1"/>
    <col min="3594" max="3594" width="5" style="47" customWidth="1"/>
    <col min="3595" max="3595" width="4.85546875" style="47" bestFit="1" customWidth="1"/>
    <col min="3596" max="3596" width="4.5703125" style="47" bestFit="1" customWidth="1"/>
    <col min="3597" max="3597" width="5" style="47" bestFit="1" customWidth="1"/>
    <col min="3598" max="3598" width="5.28515625" style="47" customWidth="1"/>
    <col min="3599" max="3599" width="4.85546875" style="47" bestFit="1" customWidth="1"/>
    <col min="3600" max="3600" width="4.5703125" style="47" bestFit="1" customWidth="1"/>
    <col min="3601" max="3601" width="4.85546875" style="47" bestFit="1" customWidth="1"/>
    <col min="3602" max="3602" width="4.7109375" style="47" customWidth="1"/>
    <col min="3603" max="3603" width="4.85546875" style="47" bestFit="1" customWidth="1"/>
    <col min="3604" max="3604" width="4.5703125" style="47" bestFit="1" customWidth="1"/>
    <col min="3605" max="3605" width="5" style="47" bestFit="1" customWidth="1"/>
    <col min="3606" max="3606" width="5.5703125" style="47" customWidth="1"/>
    <col min="3607" max="3607" width="4.85546875" style="47" bestFit="1" customWidth="1"/>
    <col min="3608" max="3608" width="4.5703125" style="47" bestFit="1" customWidth="1"/>
    <col min="3609" max="3609" width="4.85546875" style="47" bestFit="1" customWidth="1"/>
    <col min="3610" max="3840" width="11.42578125" style="47"/>
    <col min="3841" max="3841" width="4" style="47" bestFit="1" customWidth="1"/>
    <col min="3842" max="3842" width="5.42578125" style="47" customWidth="1"/>
    <col min="3843" max="3843" width="4.85546875" style="47" bestFit="1" customWidth="1"/>
    <col min="3844" max="3844" width="4.7109375" style="47" bestFit="1" customWidth="1"/>
    <col min="3845" max="3845" width="4.5703125" style="47" bestFit="1" customWidth="1"/>
    <col min="3846" max="3846" width="5.42578125" style="47" customWidth="1"/>
    <col min="3847" max="3847" width="4.85546875" style="47" bestFit="1" customWidth="1"/>
    <col min="3848" max="3848" width="4.5703125" style="47" bestFit="1" customWidth="1"/>
    <col min="3849" max="3849" width="5.140625" style="47" bestFit="1" customWidth="1"/>
    <col min="3850" max="3850" width="5" style="47" customWidth="1"/>
    <col min="3851" max="3851" width="4.85546875" style="47" bestFit="1" customWidth="1"/>
    <col min="3852" max="3852" width="4.5703125" style="47" bestFit="1" customWidth="1"/>
    <col min="3853" max="3853" width="5" style="47" bestFit="1" customWidth="1"/>
    <col min="3854" max="3854" width="5.28515625" style="47" customWidth="1"/>
    <col min="3855" max="3855" width="4.85546875" style="47" bestFit="1" customWidth="1"/>
    <col min="3856" max="3856" width="4.5703125" style="47" bestFit="1" customWidth="1"/>
    <col min="3857" max="3857" width="4.85546875" style="47" bestFit="1" customWidth="1"/>
    <col min="3858" max="3858" width="4.7109375" style="47" customWidth="1"/>
    <col min="3859" max="3859" width="4.85546875" style="47" bestFit="1" customWidth="1"/>
    <col min="3860" max="3860" width="4.5703125" style="47" bestFit="1" customWidth="1"/>
    <col min="3861" max="3861" width="5" style="47" bestFit="1" customWidth="1"/>
    <col min="3862" max="3862" width="5.5703125" style="47" customWidth="1"/>
    <col min="3863" max="3863" width="4.85546875" style="47" bestFit="1" customWidth="1"/>
    <col min="3864" max="3864" width="4.5703125" style="47" bestFit="1" customWidth="1"/>
    <col min="3865" max="3865" width="4.85546875" style="47" bestFit="1" customWidth="1"/>
    <col min="3866" max="4096" width="11.42578125" style="47"/>
    <col min="4097" max="4097" width="4" style="47" bestFit="1" customWidth="1"/>
    <col min="4098" max="4098" width="5.42578125" style="47" customWidth="1"/>
    <col min="4099" max="4099" width="4.85546875" style="47" bestFit="1" customWidth="1"/>
    <col min="4100" max="4100" width="4.7109375" style="47" bestFit="1" customWidth="1"/>
    <col min="4101" max="4101" width="4.5703125" style="47" bestFit="1" customWidth="1"/>
    <col min="4102" max="4102" width="5.42578125" style="47" customWidth="1"/>
    <col min="4103" max="4103" width="4.85546875" style="47" bestFit="1" customWidth="1"/>
    <col min="4104" max="4104" width="4.5703125" style="47" bestFit="1" customWidth="1"/>
    <col min="4105" max="4105" width="5.140625" style="47" bestFit="1" customWidth="1"/>
    <col min="4106" max="4106" width="5" style="47" customWidth="1"/>
    <col min="4107" max="4107" width="4.85546875" style="47" bestFit="1" customWidth="1"/>
    <col min="4108" max="4108" width="4.5703125" style="47" bestFit="1" customWidth="1"/>
    <col min="4109" max="4109" width="5" style="47" bestFit="1" customWidth="1"/>
    <col min="4110" max="4110" width="5.28515625" style="47" customWidth="1"/>
    <col min="4111" max="4111" width="4.85546875" style="47" bestFit="1" customWidth="1"/>
    <col min="4112" max="4112" width="4.5703125" style="47" bestFit="1" customWidth="1"/>
    <col min="4113" max="4113" width="4.85546875" style="47" bestFit="1" customWidth="1"/>
    <col min="4114" max="4114" width="4.7109375" style="47" customWidth="1"/>
    <col min="4115" max="4115" width="4.85546875" style="47" bestFit="1" customWidth="1"/>
    <col min="4116" max="4116" width="4.5703125" style="47" bestFit="1" customWidth="1"/>
    <col min="4117" max="4117" width="5" style="47" bestFit="1" customWidth="1"/>
    <col min="4118" max="4118" width="5.5703125" style="47" customWidth="1"/>
    <col min="4119" max="4119" width="4.85546875" style="47" bestFit="1" customWidth="1"/>
    <col min="4120" max="4120" width="4.5703125" style="47" bestFit="1" customWidth="1"/>
    <col min="4121" max="4121" width="4.85546875" style="47" bestFit="1" customWidth="1"/>
    <col min="4122" max="4352" width="11.42578125" style="47"/>
    <col min="4353" max="4353" width="4" style="47" bestFit="1" customWidth="1"/>
    <col min="4354" max="4354" width="5.42578125" style="47" customWidth="1"/>
    <col min="4355" max="4355" width="4.85546875" style="47" bestFit="1" customWidth="1"/>
    <col min="4356" max="4356" width="4.7109375" style="47" bestFit="1" customWidth="1"/>
    <col min="4357" max="4357" width="4.5703125" style="47" bestFit="1" customWidth="1"/>
    <col min="4358" max="4358" width="5.42578125" style="47" customWidth="1"/>
    <col min="4359" max="4359" width="4.85546875" style="47" bestFit="1" customWidth="1"/>
    <col min="4360" max="4360" width="4.5703125" style="47" bestFit="1" customWidth="1"/>
    <col min="4361" max="4361" width="5.140625" style="47" bestFit="1" customWidth="1"/>
    <col min="4362" max="4362" width="5" style="47" customWidth="1"/>
    <col min="4363" max="4363" width="4.85546875" style="47" bestFit="1" customWidth="1"/>
    <col min="4364" max="4364" width="4.5703125" style="47" bestFit="1" customWidth="1"/>
    <col min="4365" max="4365" width="5" style="47" bestFit="1" customWidth="1"/>
    <col min="4366" max="4366" width="5.28515625" style="47" customWidth="1"/>
    <col min="4367" max="4367" width="4.85546875" style="47" bestFit="1" customWidth="1"/>
    <col min="4368" max="4368" width="4.5703125" style="47" bestFit="1" customWidth="1"/>
    <col min="4369" max="4369" width="4.85546875" style="47" bestFit="1" customWidth="1"/>
    <col min="4370" max="4370" width="4.7109375" style="47" customWidth="1"/>
    <col min="4371" max="4371" width="4.85546875" style="47" bestFit="1" customWidth="1"/>
    <col min="4372" max="4372" width="4.5703125" style="47" bestFit="1" customWidth="1"/>
    <col min="4373" max="4373" width="5" style="47" bestFit="1" customWidth="1"/>
    <col min="4374" max="4374" width="5.5703125" style="47" customWidth="1"/>
    <col min="4375" max="4375" width="4.85546875" style="47" bestFit="1" customWidth="1"/>
    <col min="4376" max="4376" width="4.5703125" style="47" bestFit="1" customWidth="1"/>
    <col min="4377" max="4377" width="4.85546875" style="47" bestFit="1" customWidth="1"/>
    <col min="4378" max="4608" width="11.42578125" style="47"/>
    <col min="4609" max="4609" width="4" style="47" bestFit="1" customWidth="1"/>
    <col min="4610" max="4610" width="5.42578125" style="47" customWidth="1"/>
    <col min="4611" max="4611" width="4.85546875" style="47" bestFit="1" customWidth="1"/>
    <col min="4612" max="4612" width="4.7109375" style="47" bestFit="1" customWidth="1"/>
    <col min="4613" max="4613" width="4.5703125" style="47" bestFit="1" customWidth="1"/>
    <col min="4614" max="4614" width="5.42578125" style="47" customWidth="1"/>
    <col min="4615" max="4615" width="4.85546875" style="47" bestFit="1" customWidth="1"/>
    <col min="4616" max="4616" width="4.5703125" style="47" bestFit="1" customWidth="1"/>
    <col min="4617" max="4617" width="5.140625" style="47" bestFit="1" customWidth="1"/>
    <col min="4618" max="4618" width="5" style="47" customWidth="1"/>
    <col min="4619" max="4619" width="4.85546875" style="47" bestFit="1" customWidth="1"/>
    <col min="4620" max="4620" width="4.5703125" style="47" bestFit="1" customWidth="1"/>
    <col min="4621" max="4621" width="5" style="47" bestFit="1" customWidth="1"/>
    <col min="4622" max="4622" width="5.28515625" style="47" customWidth="1"/>
    <col min="4623" max="4623" width="4.85546875" style="47" bestFit="1" customWidth="1"/>
    <col min="4624" max="4624" width="4.5703125" style="47" bestFit="1" customWidth="1"/>
    <col min="4625" max="4625" width="4.85546875" style="47" bestFit="1" customWidth="1"/>
    <col min="4626" max="4626" width="4.7109375" style="47" customWidth="1"/>
    <col min="4627" max="4627" width="4.85546875" style="47" bestFit="1" customWidth="1"/>
    <col min="4628" max="4628" width="4.5703125" style="47" bestFit="1" customWidth="1"/>
    <col min="4629" max="4629" width="5" style="47" bestFit="1" customWidth="1"/>
    <col min="4630" max="4630" width="5.5703125" style="47" customWidth="1"/>
    <col min="4631" max="4631" width="4.85546875" style="47" bestFit="1" customWidth="1"/>
    <col min="4632" max="4632" width="4.5703125" style="47" bestFit="1" customWidth="1"/>
    <col min="4633" max="4633" width="4.85546875" style="47" bestFit="1" customWidth="1"/>
    <col min="4634" max="4864" width="11.42578125" style="47"/>
    <col min="4865" max="4865" width="4" style="47" bestFit="1" customWidth="1"/>
    <col min="4866" max="4866" width="5.42578125" style="47" customWidth="1"/>
    <col min="4867" max="4867" width="4.85546875" style="47" bestFit="1" customWidth="1"/>
    <col min="4868" max="4868" width="4.7109375" style="47" bestFit="1" customWidth="1"/>
    <col min="4869" max="4869" width="4.5703125" style="47" bestFit="1" customWidth="1"/>
    <col min="4870" max="4870" width="5.42578125" style="47" customWidth="1"/>
    <col min="4871" max="4871" width="4.85546875" style="47" bestFit="1" customWidth="1"/>
    <col min="4872" max="4872" width="4.5703125" style="47" bestFit="1" customWidth="1"/>
    <col min="4873" max="4873" width="5.140625" style="47" bestFit="1" customWidth="1"/>
    <col min="4874" max="4874" width="5" style="47" customWidth="1"/>
    <col min="4875" max="4875" width="4.85546875" style="47" bestFit="1" customWidth="1"/>
    <col min="4876" max="4876" width="4.5703125" style="47" bestFit="1" customWidth="1"/>
    <col min="4877" max="4877" width="5" style="47" bestFit="1" customWidth="1"/>
    <col min="4878" max="4878" width="5.28515625" style="47" customWidth="1"/>
    <col min="4879" max="4879" width="4.85546875" style="47" bestFit="1" customWidth="1"/>
    <col min="4880" max="4880" width="4.5703125" style="47" bestFit="1" customWidth="1"/>
    <col min="4881" max="4881" width="4.85546875" style="47" bestFit="1" customWidth="1"/>
    <col min="4882" max="4882" width="4.7109375" style="47" customWidth="1"/>
    <col min="4883" max="4883" width="4.85546875" style="47" bestFit="1" customWidth="1"/>
    <col min="4884" max="4884" width="4.5703125" style="47" bestFit="1" customWidth="1"/>
    <col min="4885" max="4885" width="5" style="47" bestFit="1" customWidth="1"/>
    <col min="4886" max="4886" width="5.5703125" style="47" customWidth="1"/>
    <col min="4887" max="4887" width="4.85546875" style="47" bestFit="1" customWidth="1"/>
    <col min="4888" max="4888" width="4.5703125" style="47" bestFit="1" customWidth="1"/>
    <col min="4889" max="4889" width="4.85546875" style="47" bestFit="1" customWidth="1"/>
    <col min="4890" max="5120" width="11.42578125" style="47"/>
    <col min="5121" max="5121" width="4" style="47" bestFit="1" customWidth="1"/>
    <col min="5122" max="5122" width="5.42578125" style="47" customWidth="1"/>
    <col min="5123" max="5123" width="4.85546875" style="47" bestFit="1" customWidth="1"/>
    <col min="5124" max="5124" width="4.7109375" style="47" bestFit="1" customWidth="1"/>
    <col min="5125" max="5125" width="4.5703125" style="47" bestFit="1" customWidth="1"/>
    <col min="5126" max="5126" width="5.42578125" style="47" customWidth="1"/>
    <col min="5127" max="5127" width="4.85546875" style="47" bestFit="1" customWidth="1"/>
    <col min="5128" max="5128" width="4.5703125" style="47" bestFit="1" customWidth="1"/>
    <col min="5129" max="5129" width="5.140625" style="47" bestFit="1" customWidth="1"/>
    <col min="5130" max="5130" width="5" style="47" customWidth="1"/>
    <col min="5131" max="5131" width="4.85546875" style="47" bestFit="1" customWidth="1"/>
    <col min="5132" max="5132" width="4.5703125" style="47" bestFit="1" customWidth="1"/>
    <col min="5133" max="5133" width="5" style="47" bestFit="1" customWidth="1"/>
    <col min="5134" max="5134" width="5.28515625" style="47" customWidth="1"/>
    <col min="5135" max="5135" width="4.85546875" style="47" bestFit="1" customWidth="1"/>
    <col min="5136" max="5136" width="4.5703125" style="47" bestFit="1" customWidth="1"/>
    <col min="5137" max="5137" width="4.85546875" style="47" bestFit="1" customWidth="1"/>
    <col min="5138" max="5138" width="4.7109375" style="47" customWidth="1"/>
    <col min="5139" max="5139" width="4.85546875" style="47" bestFit="1" customWidth="1"/>
    <col min="5140" max="5140" width="4.5703125" style="47" bestFit="1" customWidth="1"/>
    <col min="5141" max="5141" width="5" style="47" bestFit="1" customWidth="1"/>
    <col min="5142" max="5142" width="5.5703125" style="47" customWidth="1"/>
    <col min="5143" max="5143" width="4.85546875" style="47" bestFit="1" customWidth="1"/>
    <col min="5144" max="5144" width="4.5703125" style="47" bestFit="1" customWidth="1"/>
    <col min="5145" max="5145" width="4.85546875" style="47" bestFit="1" customWidth="1"/>
    <col min="5146" max="5376" width="11.42578125" style="47"/>
    <col min="5377" max="5377" width="4" style="47" bestFit="1" customWidth="1"/>
    <col min="5378" max="5378" width="5.42578125" style="47" customWidth="1"/>
    <col min="5379" max="5379" width="4.85546875" style="47" bestFit="1" customWidth="1"/>
    <col min="5380" max="5380" width="4.7109375" style="47" bestFit="1" customWidth="1"/>
    <col min="5381" max="5381" width="4.5703125" style="47" bestFit="1" customWidth="1"/>
    <col min="5382" max="5382" width="5.42578125" style="47" customWidth="1"/>
    <col min="5383" max="5383" width="4.85546875" style="47" bestFit="1" customWidth="1"/>
    <col min="5384" max="5384" width="4.5703125" style="47" bestFit="1" customWidth="1"/>
    <col min="5385" max="5385" width="5.140625" style="47" bestFit="1" customWidth="1"/>
    <col min="5386" max="5386" width="5" style="47" customWidth="1"/>
    <col min="5387" max="5387" width="4.85546875" style="47" bestFit="1" customWidth="1"/>
    <col min="5388" max="5388" width="4.5703125" style="47" bestFit="1" customWidth="1"/>
    <col min="5389" max="5389" width="5" style="47" bestFit="1" customWidth="1"/>
    <col min="5390" max="5390" width="5.28515625" style="47" customWidth="1"/>
    <col min="5391" max="5391" width="4.85546875" style="47" bestFit="1" customWidth="1"/>
    <col min="5392" max="5392" width="4.5703125" style="47" bestFit="1" customWidth="1"/>
    <col min="5393" max="5393" width="4.85546875" style="47" bestFit="1" customWidth="1"/>
    <col min="5394" max="5394" width="4.7109375" style="47" customWidth="1"/>
    <col min="5395" max="5395" width="4.85546875" style="47" bestFit="1" customWidth="1"/>
    <col min="5396" max="5396" width="4.5703125" style="47" bestFit="1" customWidth="1"/>
    <col min="5397" max="5397" width="5" style="47" bestFit="1" customWidth="1"/>
    <col min="5398" max="5398" width="5.5703125" style="47" customWidth="1"/>
    <col min="5399" max="5399" width="4.85546875" style="47" bestFit="1" customWidth="1"/>
    <col min="5400" max="5400" width="4.5703125" style="47" bestFit="1" customWidth="1"/>
    <col min="5401" max="5401" width="4.85546875" style="47" bestFit="1" customWidth="1"/>
    <col min="5402" max="5632" width="11.42578125" style="47"/>
    <col min="5633" max="5633" width="4" style="47" bestFit="1" customWidth="1"/>
    <col min="5634" max="5634" width="5.42578125" style="47" customWidth="1"/>
    <col min="5635" max="5635" width="4.85546875" style="47" bestFit="1" customWidth="1"/>
    <col min="5636" max="5636" width="4.7109375" style="47" bestFit="1" customWidth="1"/>
    <col min="5637" max="5637" width="4.5703125" style="47" bestFit="1" customWidth="1"/>
    <col min="5638" max="5638" width="5.42578125" style="47" customWidth="1"/>
    <col min="5639" max="5639" width="4.85546875" style="47" bestFit="1" customWidth="1"/>
    <col min="5640" max="5640" width="4.5703125" style="47" bestFit="1" customWidth="1"/>
    <col min="5641" max="5641" width="5.140625" style="47" bestFit="1" customWidth="1"/>
    <col min="5642" max="5642" width="5" style="47" customWidth="1"/>
    <col min="5643" max="5643" width="4.85546875" style="47" bestFit="1" customWidth="1"/>
    <col min="5644" max="5644" width="4.5703125" style="47" bestFit="1" customWidth="1"/>
    <col min="5645" max="5645" width="5" style="47" bestFit="1" customWidth="1"/>
    <col min="5646" max="5646" width="5.28515625" style="47" customWidth="1"/>
    <col min="5647" max="5647" width="4.85546875" style="47" bestFit="1" customWidth="1"/>
    <col min="5648" max="5648" width="4.5703125" style="47" bestFit="1" customWidth="1"/>
    <col min="5649" max="5649" width="4.85546875" style="47" bestFit="1" customWidth="1"/>
    <col min="5650" max="5650" width="4.7109375" style="47" customWidth="1"/>
    <col min="5651" max="5651" width="4.85546875" style="47" bestFit="1" customWidth="1"/>
    <col min="5652" max="5652" width="4.5703125" style="47" bestFit="1" customWidth="1"/>
    <col min="5653" max="5653" width="5" style="47" bestFit="1" customWidth="1"/>
    <col min="5654" max="5654" width="5.5703125" style="47" customWidth="1"/>
    <col min="5655" max="5655" width="4.85546875" style="47" bestFit="1" customWidth="1"/>
    <col min="5656" max="5656" width="4.5703125" style="47" bestFit="1" customWidth="1"/>
    <col min="5657" max="5657" width="4.85546875" style="47" bestFit="1" customWidth="1"/>
    <col min="5658" max="5888" width="11.42578125" style="47"/>
    <col min="5889" max="5889" width="4" style="47" bestFit="1" customWidth="1"/>
    <col min="5890" max="5890" width="5.42578125" style="47" customWidth="1"/>
    <col min="5891" max="5891" width="4.85546875" style="47" bestFit="1" customWidth="1"/>
    <col min="5892" max="5892" width="4.7109375" style="47" bestFit="1" customWidth="1"/>
    <col min="5893" max="5893" width="4.5703125" style="47" bestFit="1" customWidth="1"/>
    <col min="5894" max="5894" width="5.42578125" style="47" customWidth="1"/>
    <col min="5895" max="5895" width="4.85546875" style="47" bestFit="1" customWidth="1"/>
    <col min="5896" max="5896" width="4.5703125" style="47" bestFit="1" customWidth="1"/>
    <col min="5897" max="5897" width="5.140625" style="47" bestFit="1" customWidth="1"/>
    <col min="5898" max="5898" width="5" style="47" customWidth="1"/>
    <col min="5899" max="5899" width="4.85546875" style="47" bestFit="1" customWidth="1"/>
    <col min="5900" max="5900" width="4.5703125" style="47" bestFit="1" customWidth="1"/>
    <col min="5901" max="5901" width="5" style="47" bestFit="1" customWidth="1"/>
    <col min="5902" max="5902" width="5.28515625" style="47" customWidth="1"/>
    <col min="5903" max="5903" width="4.85546875" style="47" bestFit="1" customWidth="1"/>
    <col min="5904" max="5904" width="4.5703125" style="47" bestFit="1" customWidth="1"/>
    <col min="5905" max="5905" width="4.85546875" style="47" bestFit="1" customWidth="1"/>
    <col min="5906" max="5906" width="4.7109375" style="47" customWidth="1"/>
    <col min="5907" max="5907" width="4.85546875" style="47" bestFit="1" customWidth="1"/>
    <col min="5908" max="5908" width="4.5703125" style="47" bestFit="1" customWidth="1"/>
    <col min="5909" max="5909" width="5" style="47" bestFit="1" customWidth="1"/>
    <col min="5910" max="5910" width="5.5703125" style="47" customWidth="1"/>
    <col min="5911" max="5911" width="4.85546875" style="47" bestFit="1" customWidth="1"/>
    <col min="5912" max="5912" width="4.5703125" style="47" bestFit="1" customWidth="1"/>
    <col min="5913" max="5913" width="4.85546875" style="47" bestFit="1" customWidth="1"/>
    <col min="5914" max="6144" width="11.42578125" style="47"/>
    <col min="6145" max="6145" width="4" style="47" bestFit="1" customWidth="1"/>
    <col min="6146" max="6146" width="5.42578125" style="47" customWidth="1"/>
    <col min="6147" max="6147" width="4.85546875" style="47" bestFit="1" customWidth="1"/>
    <col min="6148" max="6148" width="4.7109375" style="47" bestFit="1" customWidth="1"/>
    <col min="6149" max="6149" width="4.5703125" style="47" bestFit="1" customWidth="1"/>
    <col min="6150" max="6150" width="5.42578125" style="47" customWidth="1"/>
    <col min="6151" max="6151" width="4.85546875" style="47" bestFit="1" customWidth="1"/>
    <col min="6152" max="6152" width="4.5703125" style="47" bestFit="1" customWidth="1"/>
    <col min="6153" max="6153" width="5.140625" style="47" bestFit="1" customWidth="1"/>
    <col min="6154" max="6154" width="5" style="47" customWidth="1"/>
    <col min="6155" max="6155" width="4.85546875" style="47" bestFit="1" customWidth="1"/>
    <col min="6156" max="6156" width="4.5703125" style="47" bestFit="1" customWidth="1"/>
    <col min="6157" max="6157" width="5" style="47" bestFit="1" customWidth="1"/>
    <col min="6158" max="6158" width="5.28515625" style="47" customWidth="1"/>
    <col min="6159" max="6159" width="4.85546875" style="47" bestFit="1" customWidth="1"/>
    <col min="6160" max="6160" width="4.5703125" style="47" bestFit="1" customWidth="1"/>
    <col min="6161" max="6161" width="4.85546875" style="47" bestFit="1" customWidth="1"/>
    <col min="6162" max="6162" width="4.7109375" style="47" customWidth="1"/>
    <col min="6163" max="6163" width="4.85546875" style="47" bestFit="1" customWidth="1"/>
    <col min="6164" max="6164" width="4.5703125" style="47" bestFit="1" customWidth="1"/>
    <col min="6165" max="6165" width="5" style="47" bestFit="1" customWidth="1"/>
    <col min="6166" max="6166" width="5.5703125" style="47" customWidth="1"/>
    <col min="6167" max="6167" width="4.85546875" style="47" bestFit="1" customWidth="1"/>
    <col min="6168" max="6168" width="4.5703125" style="47" bestFit="1" customWidth="1"/>
    <col min="6169" max="6169" width="4.85546875" style="47" bestFit="1" customWidth="1"/>
    <col min="6170" max="6400" width="11.42578125" style="47"/>
    <col min="6401" max="6401" width="4" style="47" bestFit="1" customWidth="1"/>
    <col min="6402" max="6402" width="5.42578125" style="47" customWidth="1"/>
    <col min="6403" max="6403" width="4.85546875" style="47" bestFit="1" customWidth="1"/>
    <col min="6404" max="6404" width="4.7109375" style="47" bestFit="1" customWidth="1"/>
    <col min="6405" max="6405" width="4.5703125" style="47" bestFit="1" customWidth="1"/>
    <col min="6406" max="6406" width="5.42578125" style="47" customWidth="1"/>
    <col min="6407" max="6407" width="4.85546875" style="47" bestFit="1" customWidth="1"/>
    <col min="6408" max="6408" width="4.5703125" style="47" bestFit="1" customWidth="1"/>
    <col min="6409" max="6409" width="5.140625" style="47" bestFit="1" customWidth="1"/>
    <col min="6410" max="6410" width="5" style="47" customWidth="1"/>
    <col min="6411" max="6411" width="4.85546875" style="47" bestFit="1" customWidth="1"/>
    <col min="6412" max="6412" width="4.5703125" style="47" bestFit="1" customWidth="1"/>
    <col min="6413" max="6413" width="5" style="47" bestFit="1" customWidth="1"/>
    <col min="6414" max="6414" width="5.28515625" style="47" customWidth="1"/>
    <col min="6415" max="6415" width="4.85546875" style="47" bestFit="1" customWidth="1"/>
    <col min="6416" max="6416" width="4.5703125" style="47" bestFit="1" customWidth="1"/>
    <col min="6417" max="6417" width="4.85546875" style="47" bestFit="1" customWidth="1"/>
    <col min="6418" max="6418" width="4.7109375" style="47" customWidth="1"/>
    <col min="6419" max="6419" width="4.85546875" style="47" bestFit="1" customWidth="1"/>
    <col min="6420" max="6420" width="4.5703125" style="47" bestFit="1" customWidth="1"/>
    <col min="6421" max="6421" width="5" style="47" bestFit="1" customWidth="1"/>
    <col min="6422" max="6422" width="5.5703125" style="47" customWidth="1"/>
    <col min="6423" max="6423" width="4.85546875" style="47" bestFit="1" customWidth="1"/>
    <col min="6424" max="6424" width="4.5703125" style="47" bestFit="1" customWidth="1"/>
    <col min="6425" max="6425" width="4.85546875" style="47" bestFit="1" customWidth="1"/>
    <col min="6426" max="6656" width="11.42578125" style="47"/>
    <col min="6657" max="6657" width="4" style="47" bestFit="1" customWidth="1"/>
    <col min="6658" max="6658" width="5.42578125" style="47" customWidth="1"/>
    <col min="6659" max="6659" width="4.85546875" style="47" bestFit="1" customWidth="1"/>
    <col min="6660" max="6660" width="4.7109375" style="47" bestFit="1" customWidth="1"/>
    <col min="6661" max="6661" width="4.5703125" style="47" bestFit="1" customWidth="1"/>
    <col min="6662" max="6662" width="5.42578125" style="47" customWidth="1"/>
    <col min="6663" max="6663" width="4.85546875" style="47" bestFit="1" customWidth="1"/>
    <col min="6664" max="6664" width="4.5703125" style="47" bestFit="1" customWidth="1"/>
    <col min="6665" max="6665" width="5.140625" style="47" bestFit="1" customWidth="1"/>
    <col min="6666" max="6666" width="5" style="47" customWidth="1"/>
    <col min="6667" max="6667" width="4.85546875" style="47" bestFit="1" customWidth="1"/>
    <col min="6668" max="6668" width="4.5703125" style="47" bestFit="1" customWidth="1"/>
    <col min="6669" max="6669" width="5" style="47" bestFit="1" customWidth="1"/>
    <col min="6670" max="6670" width="5.28515625" style="47" customWidth="1"/>
    <col min="6671" max="6671" width="4.85546875" style="47" bestFit="1" customWidth="1"/>
    <col min="6672" max="6672" width="4.5703125" style="47" bestFit="1" customWidth="1"/>
    <col min="6673" max="6673" width="4.85546875" style="47" bestFit="1" customWidth="1"/>
    <col min="6674" max="6674" width="4.7109375" style="47" customWidth="1"/>
    <col min="6675" max="6675" width="4.85546875" style="47" bestFit="1" customWidth="1"/>
    <col min="6676" max="6676" width="4.5703125" style="47" bestFit="1" customWidth="1"/>
    <col min="6677" max="6677" width="5" style="47" bestFit="1" customWidth="1"/>
    <col min="6678" max="6678" width="5.5703125" style="47" customWidth="1"/>
    <col min="6679" max="6679" width="4.85546875" style="47" bestFit="1" customWidth="1"/>
    <col min="6680" max="6680" width="4.5703125" style="47" bestFit="1" customWidth="1"/>
    <col min="6681" max="6681" width="4.85546875" style="47" bestFit="1" customWidth="1"/>
    <col min="6682" max="6912" width="11.42578125" style="47"/>
    <col min="6913" max="6913" width="4" style="47" bestFit="1" customWidth="1"/>
    <col min="6914" max="6914" width="5.42578125" style="47" customWidth="1"/>
    <col min="6915" max="6915" width="4.85546875" style="47" bestFit="1" customWidth="1"/>
    <col min="6916" max="6916" width="4.7109375" style="47" bestFit="1" customWidth="1"/>
    <col min="6917" max="6917" width="4.5703125" style="47" bestFit="1" customWidth="1"/>
    <col min="6918" max="6918" width="5.42578125" style="47" customWidth="1"/>
    <col min="6919" max="6919" width="4.85546875" style="47" bestFit="1" customWidth="1"/>
    <col min="6920" max="6920" width="4.5703125" style="47" bestFit="1" customWidth="1"/>
    <col min="6921" max="6921" width="5.140625" style="47" bestFit="1" customWidth="1"/>
    <col min="6922" max="6922" width="5" style="47" customWidth="1"/>
    <col min="6923" max="6923" width="4.85546875" style="47" bestFit="1" customWidth="1"/>
    <col min="6924" max="6924" width="4.5703125" style="47" bestFit="1" customWidth="1"/>
    <col min="6925" max="6925" width="5" style="47" bestFit="1" customWidth="1"/>
    <col min="6926" max="6926" width="5.28515625" style="47" customWidth="1"/>
    <col min="6927" max="6927" width="4.85546875" style="47" bestFit="1" customWidth="1"/>
    <col min="6928" max="6928" width="4.5703125" style="47" bestFit="1" customWidth="1"/>
    <col min="6929" max="6929" width="4.85546875" style="47" bestFit="1" customWidth="1"/>
    <col min="6930" max="6930" width="4.7109375" style="47" customWidth="1"/>
    <col min="6931" max="6931" width="4.85546875" style="47" bestFit="1" customWidth="1"/>
    <col min="6932" max="6932" width="4.5703125" style="47" bestFit="1" customWidth="1"/>
    <col min="6933" max="6933" width="5" style="47" bestFit="1" customWidth="1"/>
    <col min="6934" max="6934" width="5.5703125" style="47" customWidth="1"/>
    <col min="6935" max="6935" width="4.85546875" style="47" bestFit="1" customWidth="1"/>
    <col min="6936" max="6936" width="4.5703125" style="47" bestFit="1" customWidth="1"/>
    <col min="6937" max="6937" width="4.85546875" style="47" bestFit="1" customWidth="1"/>
    <col min="6938" max="7168" width="11.42578125" style="47"/>
    <col min="7169" max="7169" width="4" style="47" bestFit="1" customWidth="1"/>
    <col min="7170" max="7170" width="5.42578125" style="47" customWidth="1"/>
    <col min="7171" max="7171" width="4.85546875" style="47" bestFit="1" customWidth="1"/>
    <col min="7172" max="7172" width="4.7109375" style="47" bestFit="1" customWidth="1"/>
    <col min="7173" max="7173" width="4.5703125" style="47" bestFit="1" customWidth="1"/>
    <col min="7174" max="7174" width="5.42578125" style="47" customWidth="1"/>
    <col min="7175" max="7175" width="4.85546875" style="47" bestFit="1" customWidth="1"/>
    <col min="7176" max="7176" width="4.5703125" style="47" bestFit="1" customWidth="1"/>
    <col min="7177" max="7177" width="5.140625" style="47" bestFit="1" customWidth="1"/>
    <col min="7178" max="7178" width="5" style="47" customWidth="1"/>
    <col min="7179" max="7179" width="4.85546875" style="47" bestFit="1" customWidth="1"/>
    <col min="7180" max="7180" width="4.5703125" style="47" bestFit="1" customWidth="1"/>
    <col min="7181" max="7181" width="5" style="47" bestFit="1" customWidth="1"/>
    <col min="7182" max="7182" width="5.28515625" style="47" customWidth="1"/>
    <col min="7183" max="7183" width="4.85546875" style="47" bestFit="1" customWidth="1"/>
    <col min="7184" max="7184" width="4.5703125" style="47" bestFit="1" customWidth="1"/>
    <col min="7185" max="7185" width="4.85546875" style="47" bestFit="1" customWidth="1"/>
    <col min="7186" max="7186" width="4.7109375" style="47" customWidth="1"/>
    <col min="7187" max="7187" width="4.85546875" style="47" bestFit="1" customWidth="1"/>
    <col min="7188" max="7188" width="4.5703125" style="47" bestFit="1" customWidth="1"/>
    <col min="7189" max="7189" width="5" style="47" bestFit="1" customWidth="1"/>
    <col min="7190" max="7190" width="5.5703125" style="47" customWidth="1"/>
    <col min="7191" max="7191" width="4.85546875" style="47" bestFit="1" customWidth="1"/>
    <col min="7192" max="7192" width="4.5703125" style="47" bestFit="1" customWidth="1"/>
    <col min="7193" max="7193" width="4.85546875" style="47" bestFit="1" customWidth="1"/>
    <col min="7194" max="7424" width="11.42578125" style="47"/>
    <col min="7425" max="7425" width="4" style="47" bestFit="1" customWidth="1"/>
    <col min="7426" max="7426" width="5.42578125" style="47" customWidth="1"/>
    <col min="7427" max="7427" width="4.85546875" style="47" bestFit="1" customWidth="1"/>
    <col min="7428" max="7428" width="4.7109375" style="47" bestFit="1" customWidth="1"/>
    <col min="7429" max="7429" width="4.5703125" style="47" bestFit="1" customWidth="1"/>
    <col min="7430" max="7430" width="5.42578125" style="47" customWidth="1"/>
    <col min="7431" max="7431" width="4.85546875" style="47" bestFit="1" customWidth="1"/>
    <col min="7432" max="7432" width="4.5703125" style="47" bestFit="1" customWidth="1"/>
    <col min="7433" max="7433" width="5.140625" style="47" bestFit="1" customWidth="1"/>
    <col min="7434" max="7434" width="5" style="47" customWidth="1"/>
    <col min="7435" max="7435" width="4.85546875" style="47" bestFit="1" customWidth="1"/>
    <col min="7436" max="7436" width="4.5703125" style="47" bestFit="1" customWidth="1"/>
    <col min="7437" max="7437" width="5" style="47" bestFit="1" customWidth="1"/>
    <col min="7438" max="7438" width="5.28515625" style="47" customWidth="1"/>
    <col min="7439" max="7439" width="4.85546875" style="47" bestFit="1" customWidth="1"/>
    <col min="7440" max="7440" width="4.5703125" style="47" bestFit="1" customWidth="1"/>
    <col min="7441" max="7441" width="4.85546875" style="47" bestFit="1" customWidth="1"/>
    <col min="7442" max="7442" width="4.7109375" style="47" customWidth="1"/>
    <col min="7443" max="7443" width="4.85546875" style="47" bestFit="1" customWidth="1"/>
    <col min="7444" max="7444" width="4.5703125" style="47" bestFit="1" customWidth="1"/>
    <col min="7445" max="7445" width="5" style="47" bestFit="1" customWidth="1"/>
    <col min="7446" max="7446" width="5.5703125" style="47" customWidth="1"/>
    <col min="7447" max="7447" width="4.85546875" style="47" bestFit="1" customWidth="1"/>
    <col min="7448" max="7448" width="4.5703125" style="47" bestFit="1" customWidth="1"/>
    <col min="7449" max="7449" width="4.85546875" style="47" bestFit="1" customWidth="1"/>
    <col min="7450" max="7680" width="11.42578125" style="47"/>
    <col min="7681" max="7681" width="4" style="47" bestFit="1" customWidth="1"/>
    <col min="7682" max="7682" width="5.42578125" style="47" customWidth="1"/>
    <col min="7683" max="7683" width="4.85546875" style="47" bestFit="1" customWidth="1"/>
    <col min="7684" max="7684" width="4.7109375" style="47" bestFit="1" customWidth="1"/>
    <col min="7685" max="7685" width="4.5703125" style="47" bestFit="1" customWidth="1"/>
    <col min="7686" max="7686" width="5.42578125" style="47" customWidth="1"/>
    <col min="7687" max="7687" width="4.85546875" style="47" bestFit="1" customWidth="1"/>
    <col min="7688" max="7688" width="4.5703125" style="47" bestFit="1" customWidth="1"/>
    <col min="7689" max="7689" width="5.140625" style="47" bestFit="1" customWidth="1"/>
    <col min="7690" max="7690" width="5" style="47" customWidth="1"/>
    <col min="7691" max="7691" width="4.85546875" style="47" bestFit="1" customWidth="1"/>
    <col min="7692" max="7692" width="4.5703125" style="47" bestFit="1" customWidth="1"/>
    <col min="7693" max="7693" width="5" style="47" bestFit="1" customWidth="1"/>
    <col min="7694" max="7694" width="5.28515625" style="47" customWidth="1"/>
    <col min="7695" max="7695" width="4.85546875" style="47" bestFit="1" customWidth="1"/>
    <col min="7696" max="7696" width="4.5703125" style="47" bestFit="1" customWidth="1"/>
    <col min="7697" max="7697" width="4.85546875" style="47" bestFit="1" customWidth="1"/>
    <col min="7698" max="7698" width="4.7109375" style="47" customWidth="1"/>
    <col min="7699" max="7699" width="4.85546875" style="47" bestFit="1" customWidth="1"/>
    <col min="7700" max="7700" width="4.5703125" style="47" bestFit="1" customWidth="1"/>
    <col min="7701" max="7701" width="5" style="47" bestFit="1" customWidth="1"/>
    <col min="7702" max="7702" width="5.5703125" style="47" customWidth="1"/>
    <col min="7703" max="7703" width="4.85546875" style="47" bestFit="1" customWidth="1"/>
    <col min="7704" max="7704" width="4.5703125" style="47" bestFit="1" customWidth="1"/>
    <col min="7705" max="7705" width="4.85546875" style="47" bestFit="1" customWidth="1"/>
    <col min="7706" max="7936" width="11.42578125" style="47"/>
    <col min="7937" max="7937" width="4" style="47" bestFit="1" customWidth="1"/>
    <col min="7938" max="7938" width="5.42578125" style="47" customWidth="1"/>
    <col min="7939" max="7939" width="4.85546875" style="47" bestFit="1" customWidth="1"/>
    <col min="7940" max="7940" width="4.7109375" style="47" bestFit="1" customWidth="1"/>
    <col min="7941" max="7941" width="4.5703125" style="47" bestFit="1" customWidth="1"/>
    <col min="7942" max="7942" width="5.42578125" style="47" customWidth="1"/>
    <col min="7943" max="7943" width="4.85546875" style="47" bestFit="1" customWidth="1"/>
    <col min="7944" max="7944" width="4.5703125" style="47" bestFit="1" customWidth="1"/>
    <col min="7945" max="7945" width="5.140625" style="47" bestFit="1" customWidth="1"/>
    <col min="7946" max="7946" width="5" style="47" customWidth="1"/>
    <col min="7947" max="7947" width="4.85546875" style="47" bestFit="1" customWidth="1"/>
    <col min="7948" max="7948" width="4.5703125" style="47" bestFit="1" customWidth="1"/>
    <col min="7949" max="7949" width="5" style="47" bestFit="1" customWidth="1"/>
    <col min="7950" max="7950" width="5.28515625" style="47" customWidth="1"/>
    <col min="7951" max="7951" width="4.85546875" style="47" bestFit="1" customWidth="1"/>
    <col min="7952" max="7952" width="4.5703125" style="47" bestFit="1" customWidth="1"/>
    <col min="7953" max="7953" width="4.85546875" style="47" bestFit="1" customWidth="1"/>
    <col min="7954" max="7954" width="4.7109375" style="47" customWidth="1"/>
    <col min="7955" max="7955" width="4.85546875" style="47" bestFit="1" customWidth="1"/>
    <col min="7956" max="7956" width="4.5703125" style="47" bestFit="1" customWidth="1"/>
    <col min="7957" max="7957" width="5" style="47" bestFit="1" customWidth="1"/>
    <col min="7958" max="7958" width="5.5703125" style="47" customWidth="1"/>
    <col min="7959" max="7959" width="4.85546875" style="47" bestFit="1" customWidth="1"/>
    <col min="7960" max="7960" width="4.5703125" style="47" bestFit="1" customWidth="1"/>
    <col min="7961" max="7961" width="4.85546875" style="47" bestFit="1" customWidth="1"/>
    <col min="7962" max="8192" width="11.42578125" style="47"/>
    <col min="8193" max="8193" width="4" style="47" bestFit="1" customWidth="1"/>
    <col min="8194" max="8194" width="5.42578125" style="47" customWidth="1"/>
    <col min="8195" max="8195" width="4.85546875" style="47" bestFit="1" customWidth="1"/>
    <col min="8196" max="8196" width="4.7109375" style="47" bestFit="1" customWidth="1"/>
    <col min="8197" max="8197" width="4.5703125" style="47" bestFit="1" customWidth="1"/>
    <col min="8198" max="8198" width="5.42578125" style="47" customWidth="1"/>
    <col min="8199" max="8199" width="4.85546875" style="47" bestFit="1" customWidth="1"/>
    <col min="8200" max="8200" width="4.5703125" style="47" bestFit="1" customWidth="1"/>
    <col min="8201" max="8201" width="5.140625" style="47" bestFit="1" customWidth="1"/>
    <col min="8202" max="8202" width="5" style="47" customWidth="1"/>
    <col min="8203" max="8203" width="4.85546875" style="47" bestFit="1" customWidth="1"/>
    <col min="8204" max="8204" width="4.5703125" style="47" bestFit="1" customWidth="1"/>
    <col min="8205" max="8205" width="5" style="47" bestFit="1" customWidth="1"/>
    <col min="8206" max="8206" width="5.28515625" style="47" customWidth="1"/>
    <col min="8207" max="8207" width="4.85546875" style="47" bestFit="1" customWidth="1"/>
    <col min="8208" max="8208" width="4.5703125" style="47" bestFit="1" customWidth="1"/>
    <col min="8209" max="8209" width="4.85546875" style="47" bestFit="1" customWidth="1"/>
    <col min="8210" max="8210" width="4.7109375" style="47" customWidth="1"/>
    <col min="8211" max="8211" width="4.85546875" style="47" bestFit="1" customWidth="1"/>
    <col min="8212" max="8212" width="4.5703125" style="47" bestFit="1" customWidth="1"/>
    <col min="8213" max="8213" width="5" style="47" bestFit="1" customWidth="1"/>
    <col min="8214" max="8214" width="5.5703125" style="47" customWidth="1"/>
    <col min="8215" max="8215" width="4.85546875" style="47" bestFit="1" customWidth="1"/>
    <col min="8216" max="8216" width="4.5703125" style="47" bestFit="1" customWidth="1"/>
    <col min="8217" max="8217" width="4.85546875" style="47" bestFit="1" customWidth="1"/>
    <col min="8218" max="8448" width="11.42578125" style="47"/>
    <col min="8449" max="8449" width="4" style="47" bestFit="1" customWidth="1"/>
    <col min="8450" max="8450" width="5.42578125" style="47" customWidth="1"/>
    <col min="8451" max="8451" width="4.85546875" style="47" bestFit="1" customWidth="1"/>
    <col min="8452" max="8452" width="4.7109375" style="47" bestFit="1" customWidth="1"/>
    <col min="8453" max="8453" width="4.5703125" style="47" bestFit="1" customWidth="1"/>
    <col min="8454" max="8454" width="5.42578125" style="47" customWidth="1"/>
    <col min="8455" max="8455" width="4.85546875" style="47" bestFit="1" customWidth="1"/>
    <col min="8456" max="8456" width="4.5703125" style="47" bestFit="1" customWidth="1"/>
    <col min="8457" max="8457" width="5.140625" style="47" bestFit="1" customWidth="1"/>
    <col min="8458" max="8458" width="5" style="47" customWidth="1"/>
    <col min="8459" max="8459" width="4.85546875" style="47" bestFit="1" customWidth="1"/>
    <col min="8460" max="8460" width="4.5703125" style="47" bestFit="1" customWidth="1"/>
    <col min="8461" max="8461" width="5" style="47" bestFit="1" customWidth="1"/>
    <col min="8462" max="8462" width="5.28515625" style="47" customWidth="1"/>
    <col min="8463" max="8463" width="4.85546875" style="47" bestFit="1" customWidth="1"/>
    <col min="8464" max="8464" width="4.5703125" style="47" bestFit="1" customWidth="1"/>
    <col min="8465" max="8465" width="4.85546875" style="47" bestFit="1" customWidth="1"/>
    <col min="8466" max="8466" width="4.7109375" style="47" customWidth="1"/>
    <col min="8467" max="8467" width="4.85546875" style="47" bestFit="1" customWidth="1"/>
    <col min="8468" max="8468" width="4.5703125" style="47" bestFit="1" customWidth="1"/>
    <col min="8469" max="8469" width="5" style="47" bestFit="1" customWidth="1"/>
    <col min="8470" max="8470" width="5.5703125" style="47" customWidth="1"/>
    <col min="8471" max="8471" width="4.85546875" style="47" bestFit="1" customWidth="1"/>
    <col min="8472" max="8472" width="4.5703125" style="47" bestFit="1" customWidth="1"/>
    <col min="8473" max="8473" width="4.85546875" style="47" bestFit="1" customWidth="1"/>
    <col min="8474" max="8704" width="11.42578125" style="47"/>
    <col min="8705" max="8705" width="4" style="47" bestFit="1" customWidth="1"/>
    <col min="8706" max="8706" width="5.42578125" style="47" customWidth="1"/>
    <col min="8707" max="8707" width="4.85546875" style="47" bestFit="1" customWidth="1"/>
    <col min="8708" max="8708" width="4.7109375" style="47" bestFit="1" customWidth="1"/>
    <col min="8709" max="8709" width="4.5703125" style="47" bestFit="1" customWidth="1"/>
    <col min="8710" max="8710" width="5.42578125" style="47" customWidth="1"/>
    <col min="8711" max="8711" width="4.85546875" style="47" bestFit="1" customWidth="1"/>
    <col min="8712" max="8712" width="4.5703125" style="47" bestFit="1" customWidth="1"/>
    <col min="8713" max="8713" width="5.140625" style="47" bestFit="1" customWidth="1"/>
    <col min="8714" max="8714" width="5" style="47" customWidth="1"/>
    <col min="8715" max="8715" width="4.85546875" style="47" bestFit="1" customWidth="1"/>
    <col min="8716" max="8716" width="4.5703125" style="47" bestFit="1" customWidth="1"/>
    <col min="8717" max="8717" width="5" style="47" bestFit="1" customWidth="1"/>
    <col min="8718" max="8718" width="5.28515625" style="47" customWidth="1"/>
    <col min="8719" max="8719" width="4.85546875" style="47" bestFit="1" customWidth="1"/>
    <col min="8720" max="8720" width="4.5703125" style="47" bestFit="1" customWidth="1"/>
    <col min="8721" max="8721" width="4.85546875" style="47" bestFit="1" customWidth="1"/>
    <col min="8722" max="8722" width="4.7109375" style="47" customWidth="1"/>
    <col min="8723" max="8723" width="4.85546875" style="47" bestFit="1" customWidth="1"/>
    <col min="8724" max="8724" width="4.5703125" style="47" bestFit="1" customWidth="1"/>
    <col min="8725" max="8725" width="5" style="47" bestFit="1" customWidth="1"/>
    <col min="8726" max="8726" width="5.5703125" style="47" customWidth="1"/>
    <col min="8727" max="8727" width="4.85546875" style="47" bestFit="1" customWidth="1"/>
    <col min="8728" max="8728" width="4.5703125" style="47" bestFit="1" customWidth="1"/>
    <col min="8729" max="8729" width="4.85546875" style="47" bestFit="1" customWidth="1"/>
    <col min="8730" max="8960" width="11.42578125" style="47"/>
    <col min="8961" max="8961" width="4" style="47" bestFit="1" customWidth="1"/>
    <col min="8962" max="8962" width="5.42578125" style="47" customWidth="1"/>
    <col min="8963" max="8963" width="4.85546875" style="47" bestFit="1" customWidth="1"/>
    <col min="8964" max="8964" width="4.7109375" style="47" bestFit="1" customWidth="1"/>
    <col min="8965" max="8965" width="4.5703125" style="47" bestFit="1" customWidth="1"/>
    <col min="8966" max="8966" width="5.42578125" style="47" customWidth="1"/>
    <col min="8967" max="8967" width="4.85546875" style="47" bestFit="1" customWidth="1"/>
    <col min="8968" max="8968" width="4.5703125" style="47" bestFit="1" customWidth="1"/>
    <col min="8969" max="8969" width="5.140625" style="47" bestFit="1" customWidth="1"/>
    <col min="8970" max="8970" width="5" style="47" customWidth="1"/>
    <col min="8971" max="8971" width="4.85546875" style="47" bestFit="1" customWidth="1"/>
    <col min="8972" max="8972" width="4.5703125" style="47" bestFit="1" customWidth="1"/>
    <col min="8973" max="8973" width="5" style="47" bestFit="1" customWidth="1"/>
    <col min="8974" max="8974" width="5.28515625" style="47" customWidth="1"/>
    <col min="8975" max="8975" width="4.85546875" style="47" bestFit="1" customWidth="1"/>
    <col min="8976" max="8976" width="4.5703125" style="47" bestFit="1" customWidth="1"/>
    <col min="8977" max="8977" width="4.85546875" style="47" bestFit="1" customWidth="1"/>
    <col min="8978" max="8978" width="4.7109375" style="47" customWidth="1"/>
    <col min="8979" max="8979" width="4.85546875" style="47" bestFit="1" customWidth="1"/>
    <col min="8980" max="8980" width="4.5703125" style="47" bestFit="1" customWidth="1"/>
    <col min="8981" max="8981" width="5" style="47" bestFit="1" customWidth="1"/>
    <col min="8982" max="8982" width="5.5703125" style="47" customWidth="1"/>
    <col min="8983" max="8983" width="4.85546875" style="47" bestFit="1" customWidth="1"/>
    <col min="8984" max="8984" width="4.5703125" style="47" bestFit="1" customWidth="1"/>
    <col min="8985" max="8985" width="4.85546875" style="47" bestFit="1" customWidth="1"/>
    <col min="8986" max="9216" width="11.42578125" style="47"/>
    <col min="9217" max="9217" width="4" style="47" bestFit="1" customWidth="1"/>
    <col min="9218" max="9218" width="5.42578125" style="47" customWidth="1"/>
    <col min="9219" max="9219" width="4.85546875" style="47" bestFit="1" customWidth="1"/>
    <col min="9220" max="9220" width="4.7109375" style="47" bestFit="1" customWidth="1"/>
    <col min="9221" max="9221" width="4.5703125" style="47" bestFit="1" customWidth="1"/>
    <col min="9222" max="9222" width="5.42578125" style="47" customWidth="1"/>
    <col min="9223" max="9223" width="4.85546875" style="47" bestFit="1" customWidth="1"/>
    <col min="9224" max="9224" width="4.5703125" style="47" bestFit="1" customWidth="1"/>
    <col min="9225" max="9225" width="5.140625" style="47" bestFit="1" customWidth="1"/>
    <col min="9226" max="9226" width="5" style="47" customWidth="1"/>
    <col min="9227" max="9227" width="4.85546875" style="47" bestFit="1" customWidth="1"/>
    <col min="9228" max="9228" width="4.5703125" style="47" bestFit="1" customWidth="1"/>
    <col min="9229" max="9229" width="5" style="47" bestFit="1" customWidth="1"/>
    <col min="9230" max="9230" width="5.28515625" style="47" customWidth="1"/>
    <col min="9231" max="9231" width="4.85546875" style="47" bestFit="1" customWidth="1"/>
    <col min="9232" max="9232" width="4.5703125" style="47" bestFit="1" customWidth="1"/>
    <col min="9233" max="9233" width="4.85546875" style="47" bestFit="1" customWidth="1"/>
    <col min="9234" max="9234" width="4.7109375" style="47" customWidth="1"/>
    <col min="9235" max="9235" width="4.85546875" style="47" bestFit="1" customWidth="1"/>
    <col min="9236" max="9236" width="4.5703125" style="47" bestFit="1" customWidth="1"/>
    <col min="9237" max="9237" width="5" style="47" bestFit="1" customWidth="1"/>
    <col min="9238" max="9238" width="5.5703125" style="47" customWidth="1"/>
    <col min="9239" max="9239" width="4.85546875" style="47" bestFit="1" customWidth="1"/>
    <col min="9240" max="9240" width="4.5703125" style="47" bestFit="1" customWidth="1"/>
    <col min="9241" max="9241" width="4.85546875" style="47" bestFit="1" customWidth="1"/>
    <col min="9242" max="9472" width="11.42578125" style="47"/>
    <col min="9473" max="9473" width="4" style="47" bestFit="1" customWidth="1"/>
    <col min="9474" max="9474" width="5.42578125" style="47" customWidth="1"/>
    <col min="9475" max="9475" width="4.85546875" style="47" bestFit="1" customWidth="1"/>
    <col min="9476" max="9476" width="4.7109375" style="47" bestFit="1" customWidth="1"/>
    <col min="9477" max="9477" width="4.5703125" style="47" bestFit="1" customWidth="1"/>
    <col min="9478" max="9478" width="5.42578125" style="47" customWidth="1"/>
    <col min="9479" max="9479" width="4.85546875" style="47" bestFit="1" customWidth="1"/>
    <col min="9480" max="9480" width="4.5703125" style="47" bestFit="1" customWidth="1"/>
    <col min="9481" max="9481" width="5.140625" style="47" bestFit="1" customWidth="1"/>
    <col min="9482" max="9482" width="5" style="47" customWidth="1"/>
    <col min="9483" max="9483" width="4.85546875" style="47" bestFit="1" customWidth="1"/>
    <col min="9484" max="9484" width="4.5703125" style="47" bestFit="1" customWidth="1"/>
    <col min="9485" max="9485" width="5" style="47" bestFit="1" customWidth="1"/>
    <col min="9486" max="9486" width="5.28515625" style="47" customWidth="1"/>
    <col min="9487" max="9487" width="4.85546875" style="47" bestFit="1" customWidth="1"/>
    <col min="9488" max="9488" width="4.5703125" style="47" bestFit="1" customWidth="1"/>
    <col min="9489" max="9489" width="4.85546875" style="47" bestFit="1" customWidth="1"/>
    <col min="9490" max="9490" width="4.7109375" style="47" customWidth="1"/>
    <col min="9491" max="9491" width="4.85546875" style="47" bestFit="1" customWidth="1"/>
    <col min="9492" max="9492" width="4.5703125" style="47" bestFit="1" customWidth="1"/>
    <col min="9493" max="9493" width="5" style="47" bestFit="1" customWidth="1"/>
    <col min="9494" max="9494" width="5.5703125" style="47" customWidth="1"/>
    <col min="9495" max="9495" width="4.85546875" style="47" bestFit="1" customWidth="1"/>
    <col min="9496" max="9496" width="4.5703125" style="47" bestFit="1" customWidth="1"/>
    <col min="9497" max="9497" width="4.85546875" style="47" bestFit="1" customWidth="1"/>
    <col min="9498" max="9728" width="11.42578125" style="47"/>
    <col min="9729" max="9729" width="4" style="47" bestFit="1" customWidth="1"/>
    <col min="9730" max="9730" width="5.42578125" style="47" customWidth="1"/>
    <col min="9731" max="9731" width="4.85546875" style="47" bestFit="1" customWidth="1"/>
    <col min="9732" max="9732" width="4.7109375" style="47" bestFit="1" customWidth="1"/>
    <col min="9733" max="9733" width="4.5703125" style="47" bestFit="1" customWidth="1"/>
    <col min="9734" max="9734" width="5.42578125" style="47" customWidth="1"/>
    <col min="9735" max="9735" width="4.85546875" style="47" bestFit="1" customWidth="1"/>
    <col min="9736" max="9736" width="4.5703125" style="47" bestFit="1" customWidth="1"/>
    <col min="9737" max="9737" width="5.140625" style="47" bestFit="1" customWidth="1"/>
    <col min="9738" max="9738" width="5" style="47" customWidth="1"/>
    <col min="9739" max="9739" width="4.85546875" style="47" bestFit="1" customWidth="1"/>
    <col min="9740" max="9740" width="4.5703125" style="47" bestFit="1" customWidth="1"/>
    <col min="9741" max="9741" width="5" style="47" bestFit="1" customWidth="1"/>
    <col min="9742" max="9742" width="5.28515625" style="47" customWidth="1"/>
    <col min="9743" max="9743" width="4.85546875" style="47" bestFit="1" customWidth="1"/>
    <col min="9744" max="9744" width="4.5703125" style="47" bestFit="1" customWidth="1"/>
    <col min="9745" max="9745" width="4.85546875" style="47" bestFit="1" customWidth="1"/>
    <col min="9746" max="9746" width="4.7109375" style="47" customWidth="1"/>
    <col min="9747" max="9747" width="4.85546875" style="47" bestFit="1" customWidth="1"/>
    <col min="9748" max="9748" width="4.5703125" style="47" bestFit="1" customWidth="1"/>
    <col min="9749" max="9749" width="5" style="47" bestFit="1" customWidth="1"/>
    <col min="9750" max="9750" width="5.5703125" style="47" customWidth="1"/>
    <col min="9751" max="9751" width="4.85546875" style="47" bestFit="1" customWidth="1"/>
    <col min="9752" max="9752" width="4.5703125" style="47" bestFit="1" customWidth="1"/>
    <col min="9753" max="9753" width="4.85546875" style="47" bestFit="1" customWidth="1"/>
    <col min="9754" max="9984" width="11.42578125" style="47"/>
    <col min="9985" max="9985" width="4" style="47" bestFit="1" customWidth="1"/>
    <col min="9986" max="9986" width="5.42578125" style="47" customWidth="1"/>
    <col min="9987" max="9987" width="4.85546875" style="47" bestFit="1" customWidth="1"/>
    <col min="9988" max="9988" width="4.7109375" style="47" bestFit="1" customWidth="1"/>
    <col min="9989" max="9989" width="4.5703125" style="47" bestFit="1" customWidth="1"/>
    <col min="9990" max="9990" width="5.42578125" style="47" customWidth="1"/>
    <col min="9991" max="9991" width="4.85546875" style="47" bestFit="1" customWidth="1"/>
    <col min="9992" max="9992" width="4.5703125" style="47" bestFit="1" customWidth="1"/>
    <col min="9993" max="9993" width="5.140625" style="47" bestFit="1" customWidth="1"/>
    <col min="9994" max="9994" width="5" style="47" customWidth="1"/>
    <col min="9995" max="9995" width="4.85546875" style="47" bestFit="1" customWidth="1"/>
    <col min="9996" max="9996" width="4.5703125" style="47" bestFit="1" customWidth="1"/>
    <col min="9997" max="9997" width="5" style="47" bestFit="1" customWidth="1"/>
    <col min="9998" max="9998" width="5.28515625" style="47" customWidth="1"/>
    <col min="9999" max="9999" width="4.85546875" style="47" bestFit="1" customWidth="1"/>
    <col min="10000" max="10000" width="4.5703125" style="47" bestFit="1" customWidth="1"/>
    <col min="10001" max="10001" width="4.85546875" style="47" bestFit="1" customWidth="1"/>
    <col min="10002" max="10002" width="4.7109375" style="47" customWidth="1"/>
    <col min="10003" max="10003" width="4.85546875" style="47" bestFit="1" customWidth="1"/>
    <col min="10004" max="10004" width="4.5703125" style="47" bestFit="1" customWidth="1"/>
    <col min="10005" max="10005" width="5" style="47" bestFit="1" customWidth="1"/>
    <col min="10006" max="10006" width="5.5703125" style="47" customWidth="1"/>
    <col min="10007" max="10007" width="4.85546875" style="47" bestFit="1" customWidth="1"/>
    <col min="10008" max="10008" width="4.5703125" style="47" bestFit="1" customWidth="1"/>
    <col min="10009" max="10009" width="4.85546875" style="47" bestFit="1" customWidth="1"/>
    <col min="10010" max="10240" width="11.42578125" style="47"/>
    <col min="10241" max="10241" width="4" style="47" bestFit="1" customWidth="1"/>
    <col min="10242" max="10242" width="5.42578125" style="47" customWidth="1"/>
    <col min="10243" max="10243" width="4.85546875" style="47" bestFit="1" customWidth="1"/>
    <col min="10244" max="10244" width="4.7109375" style="47" bestFit="1" customWidth="1"/>
    <col min="10245" max="10245" width="4.5703125" style="47" bestFit="1" customWidth="1"/>
    <col min="10246" max="10246" width="5.42578125" style="47" customWidth="1"/>
    <col min="10247" max="10247" width="4.85546875" style="47" bestFit="1" customWidth="1"/>
    <col min="10248" max="10248" width="4.5703125" style="47" bestFit="1" customWidth="1"/>
    <col min="10249" max="10249" width="5.140625" style="47" bestFit="1" customWidth="1"/>
    <col min="10250" max="10250" width="5" style="47" customWidth="1"/>
    <col min="10251" max="10251" width="4.85546875" style="47" bestFit="1" customWidth="1"/>
    <col min="10252" max="10252" width="4.5703125" style="47" bestFit="1" customWidth="1"/>
    <col min="10253" max="10253" width="5" style="47" bestFit="1" customWidth="1"/>
    <col min="10254" max="10254" width="5.28515625" style="47" customWidth="1"/>
    <col min="10255" max="10255" width="4.85546875" style="47" bestFit="1" customWidth="1"/>
    <col min="10256" max="10256" width="4.5703125" style="47" bestFit="1" customWidth="1"/>
    <col min="10257" max="10257" width="4.85546875" style="47" bestFit="1" customWidth="1"/>
    <col min="10258" max="10258" width="4.7109375" style="47" customWidth="1"/>
    <col min="10259" max="10259" width="4.85546875" style="47" bestFit="1" customWidth="1"/>
    <col min="10260" max="10260" width="4.5703125" style="47" bestFit="1" customWidth="1"/>
    <col min="10261" max="10261" width="5" style="47" bestFit="1" customWidth="1"/>
    <col min="10262" max="10262" width="5.5703125" style="47" customWidth="1"/>
    <col min="10263" max="10263" width="4.85546875" style="47" bestFit="1" customWidth="1"/>
    <col min="10264" max="10264" width="4.5703125" style="47" bestFit="1" customWidth="1"/>
    <col min="10265" max="10265" width="4.85546875" style="47" bestFit="1" customWidth="1"/>
    <col min="10266" max="10496" width="11.42578125" style="47"/>
    <col min="10497" max="10497" width="4" style="47" bestFit="1" customWidth="1"/>
    <col min="10498" max="10498" width="5.42578125" style="47" customWidth="1"/>
    <col min="10499" max="10499" width="4.85546875" style="47" bestFit="1" customWidth="1"/>
    <col min="10500" max="10500" width="4.7109375" style="47" bestFit="1" customWidth="1"/>
    <col min="10501" max="10501" width="4.5703125" style="47" bestFit="1" customWidth="1"/>
    <col min="10502" max="10502" width="5.42578125" style="47" customWidth="1"/>
    <col min="10503" max="10503" width="4.85546875" style="47" bestFit="1" customWidth="1"/>
    <col min="10504" max="10504" width="4.5703125" style="47" bestFit="1" customWidth="1"/>
    <col min="10505" max="10505" width="5.140625" style="47" bestFit="1" customWidth="1"/>
    <col min="10506" max="10506" width="5" style="47" customWidth="1"/>
    <col min="10507" max="10507" width="4.85546875" style="47" bestFit="1" customWidth="1"/>
    <col min="10508" max="10508" width="4.5703125" style="47" bestFit="1" customWidth="1"/>
    <col min="10509" max="10509" width="5" style="47" bestFit="1" customWidth="1"/>
    <col min="10510" max="10510" width="5.28515625" style="47" customWidth="1"/>
    <col min="10511" max="10511" width="4.85546875" style="47" bestFit="1" customWidth="1"/>
    <col min="10512" max="10512" width="4.5703125" style="47" bestFit="1" customWidth="1"/>
    <col min="10513" max="10513" width="4.85546875" style="47" bestFit="1" customWidth="1"/>
    <col min="10514" max="10514" width="4.7109375" style="47" customWidth="1"/>
    <col min="10515" max="10515" width="4.85546875" style="47" bestFit="1" customWidth="1"/>
    <col min="10516" max="10516" width="4.5703125" style="47" bestFit="1" customWidth="1"/>
    <col min="10517" max="10517" width="5" style="47" bestFit="1" customWidth="1"/>
    <col min="10518" max="10518" width="5.5703125" style="47" customWidth="1"/>
    <col min="10519" max="10519" width="4.85546875" style="47" bestFit="1" customWidth="1"/>
    <col min="10520" max="10520" width="4.5703125" style="47" bestFit="1" customWidth="1"/>
    <col min="10521" max="10521" width="4.85546875" style="47" bestFit="1" customWidth="1"/>
    <col min="10522" max="10752" width="11.42578125" style="47"/>
    <col min="10753" max="10753" width="4" style="47" bestFit="1" customWidth="1"/>
    <col min="10754" max="10754" width="5.42578125" style="47" customWidth="1"/>
    <col min="10755" max="10755" width="4.85546875" style="47" bestFit="1" customWidth="1"/>
    <col min="10756" max="10756" width="4.7109375" style="47" bestFit="1" customWidth="1"/>
    <col min="10757" max="10757" width="4.5703125" style="47" bestFit="1" customWidth="1"/>
    <col min="10758" max="10758" width="5.42578125" style="47" customWidth="1"/>
    <col min="10759" max="10759" width="4.85546875" style="47" bestFit="1" customWidth="1"/>
    <col min="10760" max="10760" width="4.5703125" style="47" bestFit="1" customWidth="1"/>
    <col min="10761" max="10761" width="5.140625" style="47" bestFit="1" customWidth="1"/>
    <col min="10762" max="10762" width="5" style="47" customWidth="1"/>
    <col min="10763" max="10763" width="4.85546875" style="47" bestFit="1" customWidth="1"/>
    <col min="10764" max="10764" width="4.5703125" style="47" bestFit="1" customWidth="1"/>
    <col min="10765" max="10765" width="5" style="47" bestFit="1" customWidth="1"/>
    <col min="10766" max="10766" width="5.28515625" style="47" customWidth="1"/>
    <col min="10767" max="10767" width="4.85546875" style="47" bestFit="1" customWidth="1"/>
    <col min="10768" max="10768" width="4.5703125" style="47" bestFit="1" customWidth="1"/>
    <col min="10769" max="10769" width="4.85546875" style="47" bestFit="1" customWidth="1"/>
    <col min="10770" max="10770" width="4.7109375" style="47" customWidth="1"/>
    <col min="10771" max="10771" width="4.85546875" style="47" bestFit="1" customWidth="1"/>
    <col min="10772" max="10772" width="4.5703125" style="47" bestFit="1" customWidth="1"/>
    <col min="10773" max="10773" width="5" style="47" bestFit="1" customWidth="1"/>
    <col min="10774" max="10774" width="5.5703125" style="47" customWidth="1"/>
    <col min="10775" max="10775" width="4.85546875" style="47" bestFit="1" customWidth="1"/>
    <col min="10776" max="10776" width="4.5703125" style="47" bestFit="1" customWidth="1"/>
    <col min="10777" max="10777" width="4.85546875" style="47" bestFit="1" customWidth="1"/>
    <col min="10778" max="11008" width="11.42578125" style="47"/>
    <col min="11009" max="11009" width="4" style="47" bestFit="1" customWidth="1"/>
    <col min="11010" max="11010" width="5.42578125" style="47" customWidth="1"/>
    <col min="11011" max="11011" width="4.85546875" style="47" bestFit="1" customWidth="1"/>
    <col min="11012" max="11012" width="4.7109375" style="47" bestFit="1" customWidth="1"/>
    <col min="11013" max="11013" width="4.5703125" style="47" bestFit="1" customWidth="1"/>
    <col min="11014" max="11014" width="5.42578125" style="47" customWidth="1"/>
    <col min="11015" max="11015" width="4.85546875" style="47" bestFit="1" customWidth="1"/>
    <col min="11016" max="11016" width="4.5703125" style="47" bestFit="1" customWidth="1"/>
    <col min="11017" max="11017" width="5.140625" style="47" bestFit="1" customWidth="1"/>
    <col min="11018" max="11018" width="5" style="47" customWidth="1"/>
    <col min="11019" max="11019" width="4.85546875" style="47" bestFit="1" customWidth="1"/>
    <col min="11020" max="11020" width="4.5703125" style="47" bestFit="1" customWidth="1"/>
    <col min="11021" max="11021" width="5" style="47" bestFit="1" customWidth="1"/>
    <col min="11022" max="11022" width="5.28515625" style="47" customWidth="1"/>
    <col min="11023" max="11023" width="4.85546875" style="47" bestFit="1" customWidth="1"/>
    <col min="11024" max="11024" width="4.5703125" style="47" bestFit="1" customWidth="1"/>
    <col min="11025" max="11025" width="4.85546875" style="47" bestFit="1" customWidth="1"/>
    <col min="11026" max="11026" width="4.7109375" style="47" customWidth="1"/>
    <col min="11027" max="11027" width="4.85546875" style="47" bestFit="1" customWidth="1"/>
    <col min="11028" max="11028" width="4.5703125" style="47" bestFit="1" customWidth="1"/>
    <col min="11029" max="11029" width="5" style="47" bestFit="1" customWidth="1"/>
    <col min="11030" max="11030" width="5.5703125" style="47" customWidth="1"/>
    <col min="11031" max="11031" width="4.85546875" style="47" bestFit="1" customWidth="1"/>
    <col min="11032" max="11032" width="4.5703125" style="47" bestFit="1" customWidth="1"/>
    <col min="11033" max="11033" width="4.85546875" style="47" bestFit="1" customWidth="1"/>
    <col min="11034" max="11264" width="11.42578125" style="47"/>
    <col min="11265" max="11265" width="4" style="47" bestFit="1" customWidth="1"/>
    <col min="11266" max="11266" width="5.42578125" style="47" customWidth="1"/>
    <col min="11267" max="11267" width="4.85546875" style="47" bestFit="1" customWidth="1"/>
    <col min="11268" max="11268" width="4.7109375" style="47" bestFit="1" customWidth="1"/>
    <col min="11269" max="11269" width="4.5703125" style="47" bestFit="1" customWidth="1"/>
    <col min="11270" max="11270" width="5.42578125" style="47" customWidth="1"/>
    <col min="11271" max="11271" width="4.85546875" style="47" bestFit="1" customWidth="1"/>
    <col min="11272" max="11272" width="4.5703125" style="47" bestFit="1" customWidth="1"/>
    <col min="11273" max="11273" width="5.140625" style="47" bestFit="1" customWidth="1"/>
    <col min="11274" max="11274" width="5" style="47" customWidth="1"/>
    <col min="11275" max="11275" width="4.85546875" style="47" bestFit="1" customWidth="1"/>
    <col min="11276" max="11276" width="4.5703125" style="47" bestFit="1" customWidth="1"/>
    <col min="11277" max="11277" width="5" style="47" bestFit="1" customWidth="1"/>
    <col min="11278" max="11278" width="5.28515625" style="47" customWidth="1"/>
    <col min="11279" max="11279" width="4.85546875" style="47" bestFit="1" customWidth="1"/>
    <col min="11280" max="11280" width="4.5703125" style="47" bestFit="1" customWidth="1"/>
    <col min="11281" max="11281" width="4.85546875" style="47" bestFit="1" customWidth="1"/>
    <col min="11282" max="11282" width="4.7109375" style="47" customWidth="1"/>
    <col min="11283" max="11283" width="4.85546875" style="47" bestFit="1" customWidth="1"/>
    <col min="11284" max="11284" width="4.5703125" style="47" bestFit="1" customWidth="1"/>
    <col min="11285" max="11285" width="5" style="47" bestFit="1" customWidth="1"/>
    <col min="11286" max="11286" width="5.5703125" style="47" customWidth="1"/>
    <col min="11287" max="11287" width="4.85546875" style="47" bestFit="1" customWidth="1"/>
    <col min="11288" max="11288" width="4.5703125" style="47" bestFit="1" customWidth="1"/>
    <col min="11289" max="11289" width="4.85546875" style="47" bestFit="1" customWidth="1"/>
    <col min="11290" max="11520" width="11.42578125" style="47"/>
    <col min="11521" max="11521" width="4" style="47" bestFit="1" customWidth="1"/>
    <col min="11522" max="11522" width="5.42578125" style="47" customWidth="1"/>
    <col min="11523" max="11523" width="4.85546875" style="47" bestFit="1" customWidth="1"/>
    <col min="11524" max="11524" width="4.7109375" style="47" bestFit="1" customWidth="1"/>
    <col min="11525" max="11525" width="4.5703125" style="47" bestFit="1" customWidth="1"/>
    <col min="11526" max="11526" width="5.42578125" style="47" customWidth="1"/>
    <col min="11527" max="11527" width="4.85546875" style="47" bestFit="1" customWidth="1"/>
    <col min="11528" max="11528" width="4.5703125" style="47" bestFit="1" customWidth="1"/>
    <col min="11529" max="11529" width="5.140625" style="47" bestFit="1" customWidth="1"/>
    <col min="11530" max="11530" width="5" style="47" customWidth="1"/>
    <col min="11531" max="11531" width="4.85546875" style="47" bestFit="1" customWidth="1"/>
    <col min="11532" max="11532" width="4.5703125" style="47" bestFit="1" customWidth="1"/>
    <col min="11533" max="11533" width="5" style="47" bestFit="1" customWidth="1"/>
    <col min="11534" max="11534" width="5.28515625" style="47" customWidth="1"/>
    <col min="11535" max="11535" width="4.85546875" style="47" bestFit="1" customWidth="1"/>
    <col min="11536" max="11536" width="4.5703125" style="47" bestFit="1" customWidth="1"/>
    <col min="11537" max="11537" width="4.85546875" style="47" bestFit="1" customWidth="1"/>
    <col min="11538" max="11538" width="4.7109375" style="47" customWidth="1"/>
    <col min="11539" max="11539" width="4.85546875" style="47" bestFit="1" customWidth="1"/>
    <col min="11540" max="11540" width="4.5703125" style="47" bestFit="1" customWidth="1"/>
    <col min="11541" max="11541" width="5" style="47" bestFit="1" customWidth="1"/>
    <col min="11542" max="11542" width="5.5703125" style="47" customWidth="1"/>
    <col min="11543" max="11543" width="4.85546875" style="47" bestFit="1" customWidth="1"/>
    <col min="11544" max="11544" width="4.5703125" style="47" bestFit="1" customWidth="1"/>
    <col min="11545" max="11545" width="4.85546875" style="47" bestFit="1" customWidth="1"/>
    <col min="11546" max="11776" width="11.42578125" style="47"/>
    <col min="11777" max="11777" width="4" style="47" bestFit="1" customWidth="1"/>
    <col min="11778" max="11778" width="5.42578125" style="47" customWidth="1"/>
    <col min="11779" max="11779" width="4.85546875" style="47" bestFit="1" customWidth="1"/>
    <col min="11780" max="11780" width="4.7109375" style="47" bestFit="1" customWidth="1"/>
    <col min="11781" max="11781" width="4.5703125" style="47" bestFit="1" customWidth="1"/>
    <col min="11782" max="11782" width="5.42578125" style="47" customWidth="1"/>
    <col min="11783" max="11783" width="4.85546875" style="47" bestFit="1" customWidth="1"/>
    <col min="11784" max="11784" width="4.5703125" style="47" bestFit="1" customWidth="1"/>
    <col min="11785" max="11785" width="5.140625" style="47" bestFit="1" customWidth="1"/>
    <col min="11786" max="11786" width="5" style="47" customWidth="1"/>
    <col min="11787" max="11787" width="4.85546875" style="47" bestFit="1" customWidth="1"/>
    <col min="11788" max="11788" width="4.5703125" style="47" bestFit="1" customWidth="1"/>
    <col min="11789" max="11789" width="5" style="47" bestFit="1" customWidth="1"/>
    <col min="11790" max="11790" width="5.28515625" style="47" customWidth="1"/>
    <col min="11791" max="11791" width="4.85546875" style="47" bestFit="1" customWidth="1"/>
    <col min="11792" max="11792" width="4.5703125" style="47" bestFit="1" customWidth="1"/>
    <col min="11793" max="11793" width="4.85546875" style="47" bestFit="1" customWidth="1"/>
    <col min="11794" max="11794" width="4.7109375" style="47" customWidth="1"/>
    <col min="11795" max="11795" width="4.85546875" style="47" bestFit="1" customWidth="1"/>
    <col min="11796" max="11796" width="4.5703125" style="47" bestFit="1" customWidth="1"/>
    <col min="11797" max="11797" width="5" style="47" bestFit="1" customWidth="1"/>
    <col min="11798" max="11798" width="5.5703125" style="47" customWidth="1"/>
    <col min="11799" max="11799" width="4.85546875" style="47" bestFit="1" customWidth="1"/>
    <col min="11800" max="11800" width="4.5703125" style="47" bestFit="1" customWidth="1"/>
    <col min="11801" max="11801" width="4.85546875" style="47" bestFit="1" customWidth="1"/>
    <col min="11802" max="12032" width="11.42578125" style="47"/>
    <col min="12033" max="12033" width="4" style="47" bestFit="1" customWidth="1"/>
    <col min="12034" max="12034" width="5.42578125" style="47" customWidth="1"/>
    <col min="12035" max="12035" width="4.85546875" style="47" bestFit="1" customWidth="1"/>
    <col min="12036" max="12036" width="4.7109375" style="47" bestFit="1" customWidth="1"/>
    <col min="12037" max="12037" width="4.5703125" style="47" bestFit="1" customWidth="1"/>
    <col min="12038" max="12038" width="5.42578125" style="47" customWidth="1"/>
    <col min="12039" max="12039" width="4.85546875" style="47" bestFit="1" customWidth="1"/>
    <col min="12040" max="12040" width="4.5703125" style="47" bestFit="1" customWidth="1"/>
    <col min="12041" max="12041" width="5.140625" style="47" bestFit="1" customWidth="1"/>
    <col min="12042" max="12042" width="5" style="47" customWidth="1"/>
    <col min="12043" max="12043" width="4.85546875" style="47" bestFit="1" customWidth="1"/>
    <col min="12044" max="12044" width="4.5703125" style="47" bestFit="1" customWidth="1"/>
    <col min="12045" max="12045" width="5" style="47" bestFit="1" customWidth="1"/>
    <col min="12046" max="12046" width="5.28515625" style="47" customWidth="1"/>
    <col min="12047" max="12047" width="4.85546875" style="47" bestFit="1" customWidth="1"/>
    <col min="12048" max="12048" width="4.5703125" style="47" bestFit="1" customWidth="1"/>
    <col min="12049" max="12049" width="4.85546875" style="47" bestFit="1" customWidth="1"/>
    <col min="12050" max="12050" width="4.7109375" style="47" customWidth="1"/>
    <col min="12051" max="12051" width="4.85546875" style="47" bestFit="1" customWidth="1"/>
    <col min="12052" max="12052" width="4.5703125" style="47" bestFit="1" customWidth="1"/>
    <col min="12053" max="12053" width="5" style="47" bestFit="1" customWidth="1"/>
    <col min="12054" max="12054" width="5.5703125" style="47" customWidth="1"/>
    <col min="12055" max="12055" width="4.85546875" style="47" bestFit="1" customWidth="1"/>
    <col min="12056" max="12056" width="4.5703125" style="47" bestFit="1" customWidth="1"/>
    <col min="12057" max="12057" width="4.85546875" style="47" bestFit="1" customWidth="1"/>
    <col min="12058" max="12288" width="11.42578125" style="47"/>
    <col min="12289" max="12289" width="4" style="47" bestFit="1" customWidth="1"/>
    <col min="12290" max="12290" width="5.42578125" style="47" customWidth="1"/>
    <col min="12291" max="12291" width="4.85546875" style="47" bestFit="1" customWidth="1"/>
    <col min="12292" max="12292" width="4.7109375" style="47" bestFit="1" customWidth="1"/>
    <col min="12293" max="12293" width="4.5703125" style="47" bestFit="1" customWidth="1"/>
    <col min="12294" max="12294" width="5.42578125" style="47" customWidth="1"/>
    <col min="12295" max="12295" width="4.85546875" style="47" bestFit="1" customWidth="1"/>
    <col min="12296" max="12296" width="4.5703125" style="47" bestFit="1" customWidth="1"/>
    <col min="12297" max="12297" width="5.140625" style="47" bestFit="1" customWidth="1"/>
    <col min="12298" max="12298" width="5" style="47" customWidth="1"/>
    <col min="12299" max="12299" width="4.85546875" style="47" bestFit="1" customWidth="1"/>
    <col min="12300" max="12300" width="4.5703125" style="47" bestFit="1" customWidth="1"/>
    <col min="12301" max="12301" width="5" style="47" bestFit="1" customWidth="1"/>
    <col min="12302" max="12302" width="5.28515625" style="47" customWidth="1"/>
    <col min="12303" max="12303" width="4.85546875" style="47" bestFit="1" customWidth="1"/>
    <col min="12304" max="12304" width="4.5703125" style="47" bestFit="1" customWidth="1"/>
    <col min="12305" max="12305" width="4.85546875" style="47" bestFit="1" customWidth="1"/>
    <col min="12306" max="12306" width="4.7109375" style="47" customWidth="1"/>
    <col min="12307" max="12307" width="4.85546875" style="47" bestFit="1" customWidth="1"/>
    <col min="12308" max="12308" width="4.5703125" style="47" bestFit="1" customWidth="1"/>
    <col min="12309" max="12309" width="5" style="47" bestFit="1" customWidth="1"/>
    <col min="12310" max="12310" width="5.5703125" style="47" customWidth="1"/>
    <col min="12311" max="12311" width="4.85546875" style="47" bestFit="1" customWidth="1"/>
    <col min="12312" max="12312" width="4.5703125" style="47" bestFit="1" customWidth="1"/>
    <col min="12313" max="12313" width="4.85546875" style="47" bestFit="1" customWidth="1"/>
    <col min="12314" max="12544" width="11.42578125" style="47"/>
    <col min="12545" max="12545" width="4" style="47" bestFit="1" customWidth="1"/>
    <col min="12546" max="12546" width="5.42578125" style="47" customWidth="1"/>
    <col min="12547" max="12547" width="4.85546875" style="47" bestFit="1" customWidth="1"/>
    <col min="12548" max="12548" width="4.7109375" style="47" bestFit="1" customWidth="1"/>
    <col min="12549" max="12549" width="4.5703125" style="47" bestFit="1" customWidth="1"/>
    <col min="12550" max="12550" width="5.42578125" style="47" customWidth="1"/>
    <col min="12551" max="12551" width="4.85546875" style="47" bestFit="1" customWidth="1"/>
    <col min="12552" max="12552" width="4.5703125" style="47" bestFit="1" customWidth="1"/>
    <col min="12553" max="12553" width="5.140625" style="47" bestFit="1" customWidth="1"/>
    <col min="12554" max="12554" width="5" style="47" customWidth="1"/>
    <col min="12555" max="12555" width="4.85546875" style="47" bestFit="1" customWidth="1"/>
    <col min="12556" max="12556" width="4.5703125" style="47" bestFit="1" customWidth="1"/>
    <col min="12557" max="12557" width="5" style="47" bestFit="1" customWidth="1"/>
    <col min="12558" max="12558" width="5.28515625" style="47" customWidth="1"/>
    <col min="12559" max="12559" width="4.85546875" style="47" bestFit="1" customWidth="1"/>
    <col min="12560" max="12560" width="4.5703125" style="47" bestFit="1" customWidth="1"/>
    <col min="12561" max="12561" width="4.85546875" style="47" bestFit="1" customWidth="1"/>
    <col min="12562" max="12562" width="4.7109375" style="47" customWidth="1"/>
    <col min="12563" max="12563" width="4.85546875" style="47" bestFit="1" customWidth="1"/>
    <col min="12564" max="12564" width="4.5703125" style="47" bestFit="1" customWidth="1"/>
    <col min="12565" max="12565" width="5" style="47" bestFit="1" customWidth="1"/>
    <col min="12566" max="12566" width="5.5703125" style="47" customWidth="1"/>
    <col min="12567" max="12567" width="4.85546875" style="47" bestFit="1" customWidth="1"/>
    <col min="12568" max="12568" width="4.5703125" style="47" bestFit="1" customWidth="1"/>
    <col min="12569" max="12569" width="4.85546875" style="47" bestFit="1" customWidth="1"/>
    <col min="12570" max="12800" width="11.42578125" style="47"/>
    <col min="12801" max="12801" width="4" style="47" bestFit="1" customWidth="1"/>
    <col min="12802" max="12802" width="5.42578125" style="47" customWidth="1"/>
    <col min="12803" max="12803" width="4.85546875" style="47" bestFit="1" customWidth="1"/>
    <col min="12804" max="12804" width="4.7109375" style="47" bestFit="1" customWidth="1"/>
    <col min="12805" max="12805" width="4.5703125" style="47" bestFit="1" customWidth="1"/>
    <col min="12806" max="12806" width="5.42578125" style="47" customWidth="1"/>
    <col min="12807" max="12807" width="4.85546875" style="47" bestFit="1" customWidth="1"/>
    <col min="12808" max="12808" width="4.5703125" style="47" bestFit="1" customWidth="1"/>
    <col min="12809" max="12809" width="5.140625" style="47" bestFit="1" customWidth="1"/>
    <col min="12810" max="12810" width="5" style="47" customWidth="1"/>
    <col min="12811" max="12811" width="4.85546875" style="47" bestFit="1" customWidth="1"/>
    <col min="12812" max="12812" width="4.5703125" style="47" bestFit="1" customWidth="1"/>
    <col min="12813" max="12813" width="5" style="47" bestFit="1" customWidth="1"/>
    <col min="12814" max="12814" width="5.28515625" style="47" customWidth="1"/>
    <col min="12815" max="12815" width="4.85546875" style="47" bestFit="1" customWidth="1"/>
    <col min="12816" max="12816" width="4.5703125" style="47" bestFit="1" customWidth="1"/>
    <col min="12817" max="12817" width="4.85546875" style="47" bestFit="1" customWidth="1"/>
    <col min="12818" max="12818" width="4.7109375" style="47" customWidth="1"/>
    <col min="12819" max="12819" width="4.85546875" style="47" bestFit="1" customWidth="1"/>
    <col min="12820" max="12820" width="4.5703125" style="47" bestFit="1" customWidth="1"/>
    <col min="12821" max="12821" width="5" style="47" bestFit="1" customWidth="1"/>
    <col min="12822" max="12822" width="5.5703125" style="47" customWidth="1"/>
    <col min="12823" max="12823" width="4.85546875" style="47" bestFit="1" customWidth="1"/>
    <col min="12824" max="12824" width="4.5703125" style="47" bestFit="1" customWidth="1"/>
    <col min="12825" max="12825" width="4.85546875" style="47" bestFit="1" customWidth="1"/>
    <col min="12826" max="13056" width="11.42578125" style="47"/>
    <col min="13057" max="13057" width="4" style="47" bestFit="1" customWidth="1"/>
    <col min="13058" max="13058" width="5.42578125" style="47" customWidth="1"/>
    <col min="13059" max="13059" width="4.85546875" style="47" bestFit="1" customWidth="1"/>
    <col min="13060" max="13060" width="4.7109375" style="47" bestFit="1" customWidth="1"/>
    <col min="13061" max="13061" width="4.5703125" style="47" bestFit="1" customWidth="1"/>
    <col min="13062" max="13062" width="5.42578125" style="47" customWidth="1"/>
    <col min="13063" max="13063" width="4.85546875" style="47" bestFit="1" customWidth="1"/>
    <col min="13064" max="13064" width="4.5703125" style="47" bestFit="1" customWidth="1"/>
    <col min="13065" max="13065" width="5.140625" style="47" bestFit="1" customWidth="1"/>
    <col min="13066" max="13066" width="5" style="47" customWidth="1"/>
    <col min="13067" max="13067" width="4.85546875" style="47" bestFit="1" customWidth="1"/>
    <col min="13068" max="13068" width="4.5703125" style="47" bestFit="1" customWidth="1"/>
    <col min="13069" max="13069" width="5" style="47" bestFit="1" customWidth="1"/>
    <col min="13070" max="13070" width="5.28515625" style="47" customWidth="1"/>
    <col min="13071" max="13071" width="4.85546875" style="47" bestFit="1" customWidth="1"/>
    <col min="13072" max="13072" width="4.5703125" style="47" bestFit="1" customWidth="1"/>
    <col min="13073" max="13073" width="4.85546875" style="47" bestFit="1" customWidth="1"/>
    <col min="13074" max="13074" width="4.7109375" style="47" customWidth="1"/>
    <col min="13075" max="13075" width="4.85546875" style="47" bestFit="1" customWidth="1"/>
    <col min="13076" max="13076" width="4.5703125" style="47" bestFit="1" customWidth="1"/>
    <col min="13077" max="13077" width="5" style="47" bestFit="1" customWidth="1"/>
    <col min="13078" max="13078" width="5.5703125" style="47" customWidth="1"/>
    <col min="13079" max="13079" width="4.85546875" style="47" bestFit="1" customWidth="1"/>
    <col min="13080" max="13080" width="4.5703125" style="47" bestFit="1" customWidth="1"/>
    <col min="13081" max="13081" width="4.85546875" style="47" bestFit="1" customWidth="1"/>
    <col min="13082" max="13312" width="11.42578125" style="47"/>
    <col min="13313" max="13313" width="4" style="47" bestFit="1" customWidth="1"/>
    <col min="13314" max="13314" width="5.42578125" style="47" customWidth="1"/>
    <col min="13315" max="13315" width="4.85546875" style="47" bestFit="1" customWidth="1"/>
    <col min="13316" max="13316" width="4.7109375" style="47" bestFit="1" customWidth="1"/>
    <col min="13317" max="13317" width="4.5703125" style="47" bestFit="1" customWidth="1"/>
    <col min="13318" max="13318" width="5.42578125" style="47" customWidth="1"/>
    <col min="13319" max="13319" width="4.85546875" style="47" bestFit="1" customWidth="1"/>
    <col min="13320" max="13320" width="4.5703125" style="47" bestFit="1" customWidth="1"/>
    <col min="13321" max="13321" width="5.140625" style="47" bestFit="1" customWidth="1"/>
    <col min="13322" max="13322" width="5" style="47" customWidth="1"/>
    <col min="13323" max="13323" width="4.85546875" style="47" bestFit="1" customWidth="1"/>
    <col min="13324" max="13324" width="4.5703125" style="47" bestFit="1" customWidth="1"/>
    <col min="13325" max="13325" width="5" style="47" bestFit="1" customWidth="1"/>
    <col min="13326" max="13326" width="5.28515625" style="47" customWidth="1"/>
    <col min="13327" max="13327" width="4.85546875" style="47" bestFit="1" customWidth="1"/>
    <col min="13328" max="13328" width="4.5703125" style="47" bestFit="1" customWidth="1"/>
    <col min="13329" max="13329" width="4.85546875" style="47" bestFit="1" customWidth="1"/>
    <col min="13330" max="13330" width="4.7109375" style="47" customWidth="1"/>
    <col min="13331" max="13331" width="4.85546875" style="47" bestFit="1" customWidth="1"/>
    <col min="13332" max="13332" width="4.5703125" style="47" bestFit="1" customWidth="1"/>
    <col min="13333" max="13333" width="5" style="47" bestFit="1" customWidth="1"/>
    <col min="13334" max="13334" width="5.5703125" style="47" customWidth="1"/>
    <col min="13335" max="13335" width="4.85546875" style="47" bestFit="1" customWidth="1"/>
    <col min="13336" max="13336" width="4.5703125" style="47" bestFit="1" customWidth="1"/>
    <col min="13337" max="13337" width="4.85546875" style="47" bestFit="1" customWidth="1"/>
    <col min="13338" max="13568" width="11.42578125" style="47"/>
    <col min="13569" max="13569" width="4" style="47" bestFit="1" customWidth="1"/>
    <col min="13570" max="13570" width="5.42578125" style="47" customWidth="1"/>
    <col min="13571" max="13571" width="4.85546875" style="47" bestFit="1" customWidth="1"/>
    <col min="13572" max="13572" width="4.7109375" style="47" bestFit="1" customWidth="1"/>
    <col min="13573" max="13573" width="4.5703125" style="47" bestFit="1" customWidth="1"/>
    <col min="13574" max="13574" width="5.42578125" style="47" customWidth="1"/>
    <col min="13575" max="13575" width="4.85546875" style="47" bestFit="1" customWidth="1"/>
    <col min="13576" max="13576" width="4.5703125" style="47" bestFit="1" customWidth="1"/>
    <col min="13577" max="13577" width="5.140625" style="47" bestFit="1" customWidth="1"/>
    <col min="13578" max="13578" width="5" style="47" customWidth="1"/>
    <col min="13579" max="13579" width="4.85546875" style="47" bestFit="1" customWidth="1"/>
    <col min="13580" max="13580" width="4.5703125" style="47" bestFit="1" customWidth="1"/>
    <col min="13581" max="13581" width="5" style="47" bestFit="1" customWidth="1"/>
    <col min="13582" max="13582" width="5.28515625" style="47" customWidth="1"/>
    <col min="13583" max="13583" width="4.85546875" style="47" bestFit="1" customWidth="1"/>
    <col min="13584" max="13584" width="4.5703125" style="47" bestFit="1" customWidth="1"/>
    <col min="13585" max="13585" width="4.85546875" style="47" bestFit="1" customWidth="1"/>
    <col min="13586" max="13586" width="4.7109375" style="47" customWidth="1"/>
    <col min="13587" max="13587" width="4.85546875" style="47" bestFit="1" customWidth="1"/>
    <col min="13588" max="13588" width="4.5703125" style="47" bestFit="1" customWidth="1"/>
    <col min="13589" max="13589" width="5" style="47" bestFit="1" customWidth="1"/>
    <col min="13590" max="13590" width="5.5703125" style="47" customWidth="1"/>
    <col min="13591" max="13591" width="4.85546875" style="47" bestFit="1" customWidth="1"/>
    <col min="13592" max="13592" width="4.5703125" style="47" bestFit="1" customWidth="1"/>
    <col min="13593" max="13593" width="4.85546875" style="47" bestFit="1" customWidth="1"/>
    <col min="13594" max="13824" width="11.42578125" style="47"/>
    <col min="13825" max="13825" width="4" style="47" bestFit="1" customWidth="1"/>
    <col min="13826" max="13826" width="5.42578125" style="47" customWidth="1"/>
    <col min="13827" max="13827" width="4.85546875" style="47" bestFit="1" customWidth="1"/>
    <col min="13828" max="13828" width="4.7109375" style="47" bestFit="1" customWidth="1"/>
    <col min="13829" max="13829" width="4.5703125" style="47" bestFit="1" customWidth="1"/>
    <col min="13830" max="13830" width="5.42578125" style="47" customWidth="1"/>
    <col min="13831" max="13831" width="4.85546875" style="47" bestFit="1" customWidth="1"/>
    <col min="13832" max="13832" width="4.5703125" style="47" bestFit="1" customWidth="1"/>
    <col min="13833" max="13833" width="5.140625" style="47" bestFit="1" customWidth="1"/>
    <col min="13834" max="13834" width="5" style="47" customWidth="1"/>
    <col min="13835" max="13835" width="4.85546875" style="47" bestFit="1" customWidth="1"/>
    <col min="13836" max="13836" width="4.5703125" style="47" bestFit="1" customWidth="1"/>
    <col min="13837" max="13837" width="5" style="47" bestFit="1" customWidth="1"/>
    <col min="13838" max="13838" width="5.28515625" style="47" customWidth="1"/>
    <col min="13839" max="13839" width="4.85546875" style="47" bestFit="1" customWidth="1"/>
    <col min="13840" max="13840" width="4.5703125" style="47" bestFit="1" customWidth="1"/>
    <col min="13841" max="13841" width="4.85546875" style="47" bestFit="1" customWidth="1"/>
    <col min="13842" max="13842" width="4.7109375" style="47" customWidth="1"/>
    <col min="13843" max="13843" width="4.85546875" style="47" bestFit="1" customWidth="1"/>
    <col min="13844" max="13844" width="4.5703125" style="47" bestFit="1" customWidth="1"/>
    <col min="13845" max="13845" width="5" style="47" bestFit="1" customWidth="1"/>
    <col min="13846" max="13846" width="5.5703125" style="47" customWidth="1"/>
    <col min="13847" max="13847" width="4.85546875" style="47" bestFit="1" customWidth="1"/>
    <col min="13848" max="13848" width="4.5703125" style="47" bestFit="1" customWidth="1"/>
    <col min="13849" max="13849" width="4.85546875" style="47" bestFit="1" customWidth="1"/>
    <col min="13850" max="14080" width="11.42578125" style="47"/>
    <col min="14081" max="14081" width="4" style="47" bestFit="1" customWidth="1"/>
    <col min="14082" max="14082" width="5.42578125" style="47" customWidth="1"/>
    <col min="14083" max="14083" width="4.85546875" style="47" bestFit="1" customWidth="1"/>
    <col min="14084" max="14084" width="4.7109375" style="47" bestFit="1" customWidth="1"/>
    <col min="14085" max="14085" width="4.5703125" style="47" bestFit="1" customWidth="1"/>
    <col min="14086" max="14086" width="5.42578125" style="47" customWidth="1"/>
    <col min="14087" max="14087" width="4.85546875" style="47" bestFit="1" customWidth="1"/>
    <col min="14088" max="14088" width="4.5703125" style="47" bestFit="1" customWidth="1"/>
    <col min="14089" max="14089" width="5.140625" style="47" bestFit="1" customWidth="1"/>
    <col min="14090" max="14090" width="5" style="47" customWidth="1"/>
    <col min="14091" max="14091" width="4.85546875" style="47" bestFit="1" customWidth="1"/>
    <col min="14092" max="14092" width="4.5703125" style="47" bestFit="1" customWidth="1"/>
    <col min="14093" max="14093" width="5" style="47" bestFit="1" customWidth="1"/>
    <col min="14094" max="14094" width="5.28515625" style="47" customWidth="1"/>
    <col min="14095" max="14095" width="4.85546875" style="47" bestFit="1" customWidth="1"/>
    <col min="14096" max="14096" width="4.5703125" style="47" bestFit="1" customWidth="1"/>
    <col min="14097" max="14097" width="4.85546875" style="47" bestFit="1" customWidth="1"/>
    <col min="14098" max="14098" width="4.7109375" style="47" customWidth="1"/>
    <col min="14099" max="14099" width="4.85546875" style="47" bestFit="1" customWidth="1"/>
    <col min="14100" max="14100" width="4.5703125" style="47" bestFit="1" customWidth="1"/>
    <col min="14101" max="14101" width="5" style="47" bestFit="1" customWidth="1"/>
    <col min="14102" max="14102" width="5.5703125" style="47" customWidth="1"/>
    <col min="14103" max="14103" width="4.85546875" style="47" bestFit="1" customWidth="1"/>
    <col min="14104" max="14104" width="4.5703125" style="47" bestFit="1" customWidth="1"/>
    <col min="14105" max="14105" width="4.85546875" style="47" bestFit="1" customWidth="1"/>
    <col min="14106" max="14336" width="11.42578125" style="47"/>
    <col min="14337" max="14337" width="4" style="47" bestFit="1" customWidth="1"/>
    <col min="14338" max="14338" width="5.42578125" style="47" customWidth="1"/>
    <col min="14339" max="14339" width="4.85546875" style="47" bestFit="1" customWidth="1"/>
    <col min="14340" max="14340" width="4.7109375" style="47" bestFit="1" customWidth="1"/>
    <col min="14341" max="14341" width="4.5703125" style="47" bestFit="1" customWidth="1"/>
    <col min="14342" max="14342" width="5.42578125" style="47" customWidth="1"/>
    <col min="14343" max="14343" width="4.85546875" style="47" bestFit="1" customWidth="1"/>
    <col min="14344" max="14344" width="4.5703125" style="47" bestFit="1" customWidth="1"/>
    <col min="14345" max="14345" width="5.140625" style="47" bestFit="1" customWidth="1"/>
    <col min="14346" max="14346" width="5" style="47" customWidth="1"/>
    <col min="14347" max="14347" width="4.85546875" style="47" bestFit="1" customWidth="1"/>
    <col min="14348" max="14348" width="4.5703125" style="47" bestFit="1" customWidth="1"/>
    <col min="14349" max="14349" width="5" style="47" bestFit="1" customWidth="1"/>
    <col min="14350" max="14350" width="5.28515625" style="47" customWidth="1"/>
    <col min="14351" max="14351" width="4.85546875" style="47" bestFit="1" customWidth="1"/>
    <col min="14352" max="14352" width="4.5703125" style="47" bestFit="1" customWidth="1"/>
    <col min="14353" max="14353" width="4.85546875" style="47" bestFit="1" customWidth="1"/>
    <col min="14354" max="14354" width="4.7109375" style="47" customWidth="1"/>
    <col min="14355" max="14355" width="4.85546875" style="47" bestFit="1" customWidth="1"/>
    <col min="14356" max="14356" width="4.5703125" style="47" bestFit="1" customWidth="1"/>
    <col min="14357" max="14357" width="5" style="47" bestFit="1" customWidth="1"/>
    <col min="14358" max="14358" width="5.5703125" style="47" customWidth="1"/>
    <col min="14359" max="14359" width="4.85546875" style="47" bestFit="1" customWidth="1"/>
    <col min="14360" max="14360" width="4.5703125" style="47" bestFit="1" customWidth="1"/>
    <col min="14361" max="14361" width="4.85546875" style="47" bestFit="1" customWidth="1"/>
    <col min="14362" max="14592" width="11.42578125" style="47"/>
    <col min="14593" max="14593" width="4" style="47" bestFit="1" customWidth="1"/>
    <col min="14594" max="14594" width="5.42578125" style="47" customWidth="1"/>
    <col min="14595" max="14595" width="4.85546875" style="47" bestFit="1" customWidth="1"/>
    <col min="14596" max="14596" width="4.7109375" style="47" bestFit="1" customWidth="1"/>
    <col min="14597" max="14597" width="4.5703125" style="47" bestFit="1" customWidth="1"/>
    <col min="14598" max="14598" width="5.42578125" style="47" customWidth="1"/>
    <col min="14599" max="14599" width="4.85546875" style="47" bestFit="1" customWidth="1"/>
    <col min="14600" max="14600" width="4.5703125" style="47" bestFit="1" customWidth="1"/>
    <col min="14601" max="14601" width="5.140625" style="47" bestFit="1" customWidth="1"/>
    <col min="14602" max="14602" width="5" style="47" customWidth="1"/>
    <col min="14603" max="14603" width="4.85546875" style="47" bestFit="1" customWidth="1"/>
    <col min="14604" max="14604" width="4.5703125" style="47" bestFit="1" customWidth="1"/>
    <col min="14605" max="14605" width="5" style="47" bestFit="1" customWidth="1"/>
    <col min="14606" max="14606" width="5.28515625" style="47" customWidth="1"/>
    <col min="14607" max="14607" width="4.85546875" style="47" bestFit="1" customWidth="1"/>
    <col min="14608" max="14608" width="4.5703125" style="47" bestFit="1" customWidth="1"/>
    <col min="14609" max="14609" width="4.85546875" style="47" bestFit="1" customWidth="1"/>
    <col min="14610" max="14610" width="4.7109375" style="47" customWidth="1"/>
    <col min="14611" max="14611" width="4.85546875" style="47" bestFit="1" customWidth="1"/>
    <col min="14612" max="14612" width="4.5703125" style="47" bestFit="1" customWidth="1"/>
    <col min="14613" max="14613" width="5" style="47" bestFit="1" customWidth="1"/>
    <col min="14614" max="14614" width="5.5703125" style="47" customWidth="1"/>
    <col min="14615" max="14615" width="4.85546875" style="47" bestFit="1" customWidth="1"/>
    <col min="14616" max="14616" width="4.5703125" style="47" bestFit="1" customWidth="1"/>
    <col min="14617" max="14617" width="4.85546875" style="47" bestFit="1" customWidth="1"/>
    <col min="14618" max="14848" width="11.42578125" style="47"/>
    <col min="14849" max="14849" width="4" style="47" bestFit="1" customWidth="1"/>
    <col min="14850" max="14850" width="5.42578125" style="47" customWidth="1"/>
    <col min="14851" max="14851" width="4.85546875" style="47" bestFit="1" customWidth="1"/>
    <col min="14852" max="14852" width="4.7109375" style="47" bestFit="1" customWidth="1"/>
    <col min="14853" max="14853" width="4.5703125" style="47" bestFit="1" customWidth="1"/>
    <col min="14854" max="14854" width="5.42578125" style="47" customWidth="1"/>
    <col min="14855" max="14855" width="4.85546875" style="47" bestFit="1" customWidth="1"/>
    <col min="14856" max="14856" width="4.5703125" style="47" bestFit="1" customWidth="1"/>
    <col min="14857" max="14857" width="5.140625" style="47" bestFit="1" customWidth="1"/>
    <col min="14858" max="14858" width="5" style="47" customWidth="1"/>
    <col min="14859" max="14859" width="4.85546875" style="47" bestFit="1" customWidth="1"/>
    <col min="14860" max="14860" width="4.5703125" style="47" bestFit="1" customWidth="1"/>
    <col min="14861" max="14861" width="5" style="47" bestFit="1" customWidth="1"/>
    <col min="14862" max="14862" width="5.28515625" style="47" customWidth="1"/>
    <col min="14863" max="14863" width="4.85546875" style="47" bestFit="1" customWidth="1"/>
    <col min="14864" max="14864" width="4.5703125" style="47" bestFit="1" customWidth="1"/>
    <col min="14865" max="14865" width="4.85546875" style="47" bestFit="1" customWidth="1"/>
    <col min="14866" max="14866" width="4.7109375" style="47" customWidth="1"/>
    <col min="14867" max="14867" width="4.85546875" style="47" bestFit="1" customWidth="1"/>
    <col min="14868" max="14868" width="4.5703125" style="47" bestFit="1" customWidth="1"/>
    <col min="14869" max="14869" width="5" style="47" bestFit="1" customWidth="1"/>
    <col min="14870" max="14870" width="5.5703125" style="47" customWidth="1"/>
    <col min="14871" max="14871" width="4.85546875" style="47" bestFit="1" customWidth="1"/>
    <col min="14872" max="14872" width="4.5703125" style="47" bestFit="1" customWidth="1"/>
    <col min="14873" max="14873" width="4.85546875" style="47" bestFit="1" customWidth="1"/>
    <col min="14874" max="15104" width="11.42578125" style="47"/>
    <col min="15105" max="15105" width="4" style="47" bestFit="1" customWidth="1"/>
    <col min="15106" max="15106" width="5.42578125" style="47" customWidth="1"/>
    <col min="15107" max="15107" width="4.85546875" style="47" bestFit="1" customWidth="1"/>
    <col min="15108" max="15108" width="4.7109375" style="47" bestFit="1" customWidth="1"/>
    <col min="15109" max="15109" width="4.5703125" style="47" bestFit="1" customWidth="1"/>
    <col min="15110" max="15110" width="5.42578125" style="47" customWidth="1"/>
    <col min="15111" max="15111" width="4.85546875" style="47" bestFit="1" customWidth="1"/>
    <col min="15112" max="15112" width="4.5703125" style="47" bestFit="1" customWidth="1"/>
    <col min="15113" max="15113" width="5.140625" style="47" bestFit="1" customWidth="1"/>
    <col min="15114" max="15114" width="5" style="47" customWidth="1"/>
    <col min="15115" max="15115" width="4.85546875" style="47" bestFit="1" customWidth="1"/>
    <col min="15116" max="15116" width="4.5703125" style="47" bestFit="1" customWidth="1"/>
    <col min="15117" max="15117" width="5" style="47" bestFit="1" customWidth="1"/>
    <col min="15118" max="15118" width="5.28515625" style="47" customWidth="1"/>
    <col min="15119" max="15119" width="4.85546875" style="47" bestFit="1" customWidth="1"/>
    <col min="15120" max="15120" width="4.5703125" style="47" bestFit="1" customWidth="1"/>
    <col min="15121" max="15121" width="4.85546875" style="47" bestFit="1" customWidth="1"/>
    <col min="15122" max="15122" width="4.7109375" style="47" customWidth="1"/>
    <col min="15123" max="15123" width="4.85546875" style="47" bestFit="1" customWidth="1"/>
    <col min="15124" max="15124" width="4.5703125" style="47" bestFit="1" customWidth="1"/>
    <col min="15125" max="15125" width="5" style="47" bestFit="1" customWidth="1"/>
    <col min="15126" max="15126" width="5.5703125" style="47" customWidth="1"/>
    <col min="15127" max="15127" width="4.85546875" style="47" bestFit="1" customWidth="1"/>
    <col min="15128" max="15128" width="4.5703125" style="47" bestFit="1" customWidth="1"/>
    <col min="15129" max="15129" width="4.85546875" style="47" bestFit="1" customWidth="1"/>
    <col min="15130" max="15360" width="11.42578125" style="47"/>
    <col min="15361" max="15361" width="4" style="47" bestFit="1" customWidth="1"/>
    <col min="15362" max="15362" width="5.42578125" style="47" customWidth="1"/>
    <col min="15363" max="15363" width="4.85546875" style="47" bestFit="1" customWidth="1"/>
    <col min="15364" max="15364" width="4.7109375" style="47" bestFit="1" customWidth="1"/>
    <col min="15365" max="15365" width="4.5703125" style="47" bestFit="1" customWidth="1"/>
    <col min="15366" max="15366" width="5.42578125" style="47" customWidth="1"/>
    <col min="15367" max="15367" width="4.85546875" style="47" bestFit="1" customWidth="1"/>
    <col min="15368" max="15368" width="4.5703125" style="47" bestFit="1" customWidth="1"/>
    <col min="15369" max="15369" width="5.140625" style="47" bestFit="1" customWidth="1"/>
    <col min="15370" max="15370" width="5" style="47" customWidth="1"/>
    <col min="15371" max="15371" width="4.85546875" style="47" bestFit="1" customWidth="1"/>
    <col min="15372" max="15372" width="4.5703125" style="47" bestFit="1" customWidth="1"/>
    <col min="15373" max="15373" width="5" style="47" bestFit="1" customWidth="1"/>
    <col min="15374" max="15374" width="5.28515625" style="47" customWidth="1"/>
    <col min="15375" max="15375" width="4.85546875" style="47" bestFit="1" customWidth="1"/>
    <col min="15376" max="15376" width="4.5703125" style="47" bestFit="1" customWidth="1"/>
    <col min="15377" max="15377" width="4.85546875" style="47" bestFit="1" customWidth="1"/>
    <col min="15378" max="15378" width="4.7109375" style="47" customWidth="1"/>
    <col min="15379" max="15379" width="4.85546875" style="47" bestFit="1" customWidth="1"/>
    <col min="15380" max="15380" width="4.5703125" style="47" bestFit="1" customWidth="1"/>
    <col min="15381" max="15381" width="5" style="47" bestFit="1" customWidth="1"/>
    <col min="15382" max="15382" width="5.5703125" style="47" customWidth="1"/>
    <col min="15383" max="15383" width="4.85546875" style="47" bestFit="1" customWidth="1"/>
    <col min="15384" max="15384" width="4.5703125" style="47" bestFit="1" customWidth="1"/>
    <col min="15385" max="15385" width="4.85546875" style="47" bestFit="1" customWidth="1"/>
    <col min="15386" max="15616" width="11.42578125" style="47"/>
    <col min="15617" max="15617" width="4" style="47" bestFit="1" customWidth="1"/>
    <col min="15618" max="15618" width="5.42578125" style="47" customWidth="1"/>
    <col min="15619" max="15619" width="4.85546875" style="47" bestFit="1" customWidth="1"/>
    <col min="15620" max="15620" width="4.7109375" style="47" bestFit="1" customWidth="1"/>
    <col min="15621" max="15621" width="4.5703125" style="47" bestFit="1" customWidth="1"/>
    <col min="15622" max="15622" width="5.42578125" style="47" customWidth="1"/>
    <col min="15623" max="15623" width="4.85546875" style="47" bestFit="1" customWidth="1"/>
    <col min="15624" max="15624" width="4.5703125" style="47" bestFit="1" customWidth="1"/>
    <col min="15625" max="15625" width="5.140625" style="47" bestFit="1" customWidth="1"/>
    <col min="15626" max="15626" width="5" style="47" customWidth="1"/>
    <col min="15627" max="15627" width="4.85546875" style="47" bestFit="1" customWidth="1"/>
    <col min="15628" max="15628" width="4.5703125" style="47" bestFit="1" customWidth="1"/>
    <col min="15629" max="15629" width="5" style="47" bestFit="1" customWidth="1"/>
    <col min="15630" max="15630" width="5.28515625" style="47" customWidth="1"/>
    <col min="15631" max="15631" width="4.85546875" style="47" bestFit="1" customWidth="1"/>
    <col min="15632" max="15632" width="4.5703125" style="47" bestFit="1" customWidth="1"/>
    <col min="15633" max="15633" width="4.85546875" style="47" bestFit="1" customWidth="1"/>
    <col min="15634" max="15634" width="4.7109375" style="47" customWidth="1"/>
    <col min="15635" max="15635" width="4.85546875" style="47" bestFit="1" customWidth="1"/>
    <col min="15636" max="15636" width="4.5703125" style="47" bestFit="1" customWidth="1"/>
    <col min="15637" max="15637" width="5" style="47" bestFit="1" customWidth="1"/>
    <col min="15638" max="15638" width="5.5703125" style="47" customWidth="1"/>
    <col min="15639" max="15639" width="4.85546875" style="47" bestFit="1" customWidth="1"/>
    <col min="15640" max="15640" width="4.5703125" style="47" bestFit="1" customWidth="1"/>
    <col min="15641" max="15641" width="4.85546875" style="47" bestFit="1" customWidth="1"/>
    <col min="15642" max="15872" width="11.42578125" style="47"/>
    <col min="15873" max="15873" width="4" style="47" bestFit="1" customWidth="1"/>
    <col min="15874" max="15874" width="5.42578125" style="47" customWidth="1"/>
    <col min="15875" max="15875" width="4.85546875" style="47" bestFit="1" customWidth="1"/>
    <col min="15876" max="15876" width="4.7109375" style="47" bestFit="1" customWidth="1"/>
    <col min="15877" max="15877" width="4.5703125" style="47" bestFit="1" customWidth="1"/>
    <col min="15878" max="15878" width="5.42578125" style="47" customWidth="1"/>
    <col min="15879" max="15879" width="4.85546875" style="47" bestFit="1" customWidth="1"/>
    <col min="15880" max="15880" width="4.5703125" style="47" bestFit="1" customWidth="1"/>
    <col min="15881" max="15881" width="5.140625" style="47" bestFit="1" customWidth="1"/>
    <col min="15882" max="15882" width="5" style="47" customWidth="1"/>
    <col min="15883" max="15883" width="4.85546875" style="47" bestFit="1" customWidth="1"/>
    <col min="15884" max="15884" width="4.5703125" style="47" bestFit="1" customWidth="1"/>
    <col min="15885" max="15885" width="5" style="47" bestFit="1" customWidth="1"/>
    <col min="15886" max="15886" width="5.28515625" style="47" customWidth="1"/>
    <col min="15887" max="15887" width="4.85546875" style="47" bestFit="1" customWidth="1"/>
    <col min="15888" max="15888" width="4.5703125" style="47" bestFit="1" customWidth="1"/>
    <col min="15889" max="15889" width="4.85546875" style="47" bestFit="1" customWidth="1"/>
    <col min="15890" max="15890" width="4.7109375" style="47" customWidth="1"/>
    <col min="15891" max="15891" width="4.85546875" style="47" bestFit="1" customWidth="1"/>
    <col min="15892" max="15892" width="4.5703125" style="47" bestFit="1" customWidth="1"/>
    <col min="15893" max="15893" width="5" style="47" bestFit="1" customWidth="1"/>
    <col min="15894" max="15894" width="5.5703125" style="47" customWidth="1"/>
    <col min="15895" max="15895" width="4.85546875" style="47" bestFit="1" customWidth="1"/>
    <col min="15896" max="15896" width="4.5703125" style="47" bestFit="1" customWidth="1"/>
    <col min="15897" max="15897" width="4.85546875" style="47" bestFit="1" customWidth="1"/>
    <col min="15898" max="16128" width="11.42578125" style="47"/>
    <col min="16129" max="16129" width="4" style="47" bestFit="1" customWidth="1"/>
    <col min="16130" max="16130" width="5.42578125" style="47" customWidth="1"/>
    <col min="16131" max="16131" width="4.85546875" style="47" bestFit="1" customWidth="1"/>
    <col min="16132" max="16132" width="4.7109375" style="47" bestFit="1" customWidth="1"/>
    <col min="16133" max="16133" width="4.5703125" style="47" bestFit="1" customWidth="1"/>
    <col min="16134" max="16134" width="5.42578125" style="47" customWidth="1"/>
    <col min="16135" max="16135" width="4.85546875" style="47" bestFit="1" customWidth="1"/>
    <col min="16136" max="16136" width="4.5703125" style="47" bestFit="1" customWidth="1"/>
    <col min="16137" max="16137" width="5.140625" style="47" bestFit="1" customWidth="1"/>
    <col min="16138" max="16138" width="5" style="47" customWidth="1"/>
    <col min="16139" max="16139" width="4.85546875" style="47" bestFit="1" customWidth="1"/>
    <col min="16140" max="16140" width="4.5703125" style="47" bestFit="1" customWidth="1"/>
    <col min="16141" max="16141" width="5" style="47" bestFit="1" customWidth="1"/>
    <col min="16142" max="16142" width="5.28515625" style="47" customWidth="1"/>
    <col min="16143" max="16143" width="4.85546875" style="47" bestFit="1" customWidth="1"/>
    <col min="16144" max="16144" width="4.5703125" style="47" bestFit="1" customWidth="1"/>
    <col min="16145" max="16145" width="4.85546875" style="47" bestFit="1" customWidth="1"/>
    <col min="16146" max="16146" width="4.7109375" style="47" customWidth="1"/>
    <col min="16147" max="16147" width="4.85546875" style="47" bestFit="1" customWidth="1"/>
    <col min="16148" max="16148" width="4.5703125" style="47" bestFit="1" customWidth="1"/>
    <col min="16149" max="16149" width="5" style="47" bestFit="1" customWidth="1"/>
    <col min="16150" max="16150" width="5.5703125" style="47" customWidth="1"/>
    <col min="16151" max="16151" width="4.85546875" style="47" bestFit="1" customWidth="1"/>
    <col min="16152" max="16152" width="4.5703125" style="47" bestFit="1" customWidth="1"/>
    <col min="16153" max="16153" width="4.85546875" style="47" bestFit="1" customWidth="1"/>
    <col min="16154" max="16384" width="11.42578125" style="47"/>
  </cols>
  <sheetData>
    <row r="3" spans="1:25" x14ac:dyDescent="0.2">
      <c r="A3" s="48" t="s">
        <v>301</v>
      </c>
      <c r="B3" s="470" t="s">
        <v>302</v>
      </c>
      <c r="C3" s="470"/>
      <c r="D3" s="470"/>
      <c r="E3" s="471"/>
      <c r="F3" s="472" t="s">
        <v>303</v>
      </c>
      <c r="G3" s="473"/>
      <c r="H3" s="473"/>
      <c r="I3" s="474"/>
      <c r="J3" s="475" t="s">
        <v>304</v>
      </c>
      <c r="K3" s="476"/>
      <c r="L3" s="476"/>
      <c r="M3" s="477"/>
      <c r="N3" s="478" t="s">
        <v>305</v>
      </c>
      <c r="O3" s="479"/>
      <c r="P3" s="479"/>
      <c r="Q3" s="480"/>
      <c r="R3" s="481" t="s">
        <v>306</v>
      </c>
      <c r="S3" s="482"/>
      <c r="T3" s="482"/>
      <c r="U3" s="483"/>
      <c r="V3" s="467" t="s">
        <v>307</v>
      </c>
      <c r="W3" s="468"/>
      <c r="X3" s="468"/>
      <c r="Y3" s="469"/>
    </row>
    <row r="4" spans="1:25" x14ac:dyDescent="0.2">
      <c r="A4" s="49"/>
      <c r="B4" s="50" t="s">
        <v>159</v>
      </c>
      <c r="C4" s="51" t="s">
        <v>164</v>
      </c>
      <c r="D4" s="51" t="s">
        <v>170</v>
      </c>
      <c r="E4" s="51" t="s">
        <v>308</v>
      </c>
      <c r="F4" s="52" t="s">
        <v>159</v>
      </c>
      <c r="G4" s="53" t="s">
        <v>164</v>
      </c>
      <c r="H4" s="51" t="s">
        <v>170</v>
      </c>
      <c r="I4" s="51" t="s">
        <v>309</v>
      </c>
      <c r="J4" s="51" t="s">
        <v>159</v>
      </c>
      <c r="K4" s="51" t="s">
        <v>164</v>
      </c>
      <c r="L4" s="51" t="s">
        <v>170</v>
      </c>
      <c r="M4" s="51" t="s">
        <v>310</v>
      </c>
      <c r="N4" s="51" t="s">
        <v>159</v>
      </c>
      <c r="O4" s="51" t="s">
        <v>164</v>
      </c>
      <c r="P4" s="51" t="s">
        <v>170</v>
      </c>
      <c r="Q4" s="51" t="s">
        <v>311</v>
      </c>
      <c r="R4" s="51" t="s">
        <v>159</v>
      </c>
      <c r="S4" s="51" t="s">
        <v>164</v>
      </c>
      <c r="T4" s="51" t="s">
        <v>170</v>
      </c>
      <c r="U4" s="51" t="s">
        <v>312</v>
      </c>
      <c r="V4" s="51" t="s">
        <v>159</v>
      </c>
      <c r="W4" s="51" t="s">
        <v>164</v>
      </c>
      <c r="X4" s="51" t="s">
        <v>170</v>
      </c>
      <c r="Y4" s="53" t="s">
        <v>313</v>
      </c>
    </row>
    <row r="5" spans="1:25" x14ac:dyDescent="0.2">
      <c r="A5" s="54">
        <v>1</v>
      </c>
      <c r="B5" s="55" t="s">
        <v>314</v>
      </c>
      <c r="C5" s="53" t="s">
        <v>315</v>
      </c>
      <c r="D5" s="53" t="s">
        <v>316</v>
      </c>
      <c r="E5" s="53" t="s">
        <v>315</v>
      </c>
      <c r="F5" s="56" t="s">
        <v>317</v>
      </c>
      <c r="G5" s="57" t="s">
        <v>318</v>
      </c>
      <c r="H5" s="58" t="s">
        <v>319</v>
      </c>
      <c r="I5" s="53" t="s">
        <v>320</v>
      </c>
      <c r="J5" s="59" t="s">
        <v>321</v>
      </c>
      <c r="K5" s="53" t="s">
        <v>322</v>
      </c>
      <c r="L5" s="60" t="s">
        <v>323</v>
      </c>
      <c r="M5" s="53" t="s">
        <v>320</v>
      </c>
      <c r="N5" s="61">
        <v>2</v>
      </c>
      <c r="O5" s="53" t="s">
        <v>324</v>
      </c>
      <c r="P5" s="53" t="s">
        <v>325</v>
      </c>
      <c r="Q5" s="53" t="s">
        <v>315</v>
      </c>
      <c r="R5" s="55">
        <v>7</v>
      </c>
      <c r="S5" s="53" t="s">
        <v>325</v>
      </c>
      <c r="T5" s="53" t="s">
        <v>325</v>
      </c>
      <c r="U5" s="53" t="s">
        <v>326</v>
      </c>
      <c r="V5" s="53" t="s">
        <v>327</v>
      </c>
      <c r="W5" s="53" t="s">
        <v>328</v>
      </c>
      <c r="X5" s="60" t="s">
        <v>329</v>
      </c>
      <c r="Y5" s="53" t="s">
        <v>322</v>
      </c>
    </row>
    <row r="6" spans="1:25" x14ac:dyDescent="0.2">
      <c r="A6" s="54">
        <v>2</v>
      </c>
      <c r="B6" s="55" t="s">
        <v>317</v>
      </c>
      <c r="C6" s="60" t="s">
        <v>318</v>
      </c>
      <c r="D6" s="60" t="s">
        <v>330</v>
      </c>
      <c r="E6" s="53" t="s">
        <v>331</v>
      </c>
      <c r="F6" s="56" t="s">
        <v>332</v>
      </c>
      <c r="G6" s="58" t="s">
        <v>333</v>
      </c>
      <c r="H6" s="58" t="s">
        <v>334</v>
      </c>
      <c r="I6" s="53" t="s">
        <v>335</v>
      </c>
      <c r="J6" s="62"/>
      <c r="K6" s="53" t="s">
        <v>336</v>
      </c>
      <c r="L6" s="51" t="s">
        <v>337</v>
      </c>
      <c r="M6" s="53" t="s">
        <v>338</v>
      </c>
      <c r="N6" s="62"/>
      <c r="O6" s="53" t="s">
        <v>339</v>
      </c>
      <c r="P6" s="60" t="s">
        <v>340</v>
      </c>
      <c r="Q6" s="53" t="s">
        <v>322</v>
      </c>
      <c r="S6" s="53" t="s">
        <v>341</v>
      </c>
      <c r="T6" s="60" t="s">
        <v>323</v>
      </c>
      <c r="U6" s="53" t="s">
        <v>342</v>
      </c>
      <c r="V6" s="53" t="s">
        <v>332</v>
      </c>
      <c r="W6" s="60" t="s">
        <v>343</v>
      </c>
      <c r="X6" s="53" t="s">
        <v>344</v>
      </c>
      <c r="Y6" s="53" t="s">
        <v>320</v>
      </c>
    </row>
    <row r="7" spans="1:25" x14ac:dyDescent="0.2">
      <c r="A7" s="54">
        <v>3</v>
      </c>
      <c r="B7" s="55" t="s">
        <v>321</v>
      </c>
      <c r="C7" s="53" t="s">
        <v>345</v>
      </c>
      <c r="D7" s="53" t="s">
        <v>346</v>
      </c>
      <c r="E7" s="53" t="s">
        <v>320</v>
      </c>
      <c r="F7" s="63"/>
      <c r="G7" s="58"/>
      <c r="H7" s="57" t="s">
        <v>347</v>
      </c>
      <c r="I7" s="53" t="s">
        <v>348</v>
      </c>
      <c r="J7" s="62"/>
      <c r="K7" s="53" t="s">
        <v>349</v>
      </c>
      <c r="L7" s="60" t="s">
        <v>350</v>
      </c>
      <c r="M7" s="53" t="s">
        <v>351</v>
      </c>
      <c r="N7" s="62"/>
      <c r="O7" s="53" t="s">
        <v>352</v>
      </c>
      <c r="P7" s="53" t="s">
        <v>353</v>
      </c>
      <c r="Q7" s="53" t="s">
        <v>325</v>
      </c>
      <c r="S7" s="53" t="s">
        <v>336</v>
      </c>
      <c r="T7" s="53" t="s">
        <v>354</v>
      </c>
      <c r="U7" s="53" t="s">
        <v>355</v>
      </c>
      <c r="V7" s="62"/>
      <c r="W7" s="53" t="s">
        <v>356</v>
      </c>
      <c r="X7" s="60" t="s">
        <v>357</v>
      </c>
      <c r="Y7" s="53" t="s">
        <v>335</v>
      </c>
    </row>
    <row r="8" spans="1:25" x14ac:dyDescent="0.2">
      <c r="A8" s="54">
        <v>4</v>
      </c>
      <c r="C8" s="53" t="s">
        <v>349</v>
      </c>
      <c r="D8" s="53" t="s">
        <v>358</v>
      </c>
      <c r="E8" s="53" t="s">
        <v>335</v>
      </c>
      <c r="F8" s="63"/>
      <c r="G8" s="58"/>
      <c r="H8" s="57" t="s">
        <v>359</v>
      </c>
      <c r="I8" s="53" t="s">
        <v>360</v>
      </c>
      <c r="J8" s="62"/>
      <c r="K8" s="53" t="s">
        <v>361</v>
      </c>
      <c r="L8" s="53" t="s">
        <v>362</v>
      </c>
      <c r="M8" s="53" t="s">
        <v>363</v>
      </c>
      <c r="N8" s="62"/>
      <c r="O8" s="53" t="s">
        <v>624</v>
      </c>
      <c r="P8" s="53" t="s">
        <v>364</v>
      </c>
      <c r="Q8" s="53" t="s">
        <v>341</v>
      </c>
      <c r="S8" s="53" t="s">
        <v>365</v>
      </c>
      <c r="T8" s="53" t="s">
        <v>366</v>
      </c>
      <c r="U8" s="53" t="s">
        <v>367</v>
      </c>
      <c r="V8" s="62"/>
      <c r="W8" s="60" t="s">
        <v>368</v>
      </c>
      <c r="X8" s="60" t="s">
        <v>369</v>
      </c>
      <c r="Y8" s="53" t="s">
        <v>360</v>
      </c>
    </row>
    <row r="9" spans="1:25" x14ac:dyDescent="0.2">
      <c r="A9" s="54">
        <v>5</v>
      </c>
      <c r="C9" s="53" t="s">
        <v>370</v>
      </c>
      <c r="D9" s="53" t="s">
        <v>371</v>
      </c>
      <c r="E9" s="53" t="s">
        <v>348</v>
      </c>
      <c r="F9" s="63"/>
      <c r="G9" s="58"/>
      <c r="H9" s="58" t="s">
        <v>372</v>
      </c>
      <c r="I9" s="53" t="s">
        <v>338</v>
      </c>
      <c r="J9" s="62"/>
      <c r="K9" s="53"/>
      <c r="L9" s="60" t="s">
        <v>373</v>
      </c>
      <c r="M9" s="53" t="s">
        <v>374</v>
      </c>
      <c r="N9" s="62"/>
      <c r="O9" s="53"/>
      <c r="P9" s="53" t="s">
        <v>375</v>
      </c>
      <c r="Q9" s="53" t="s">
        <v>336</v>
      </c>
      <c r="S9" s="53" t="s">
        <v>376</v>
      </c>
      <c r="T9" s="53" t="s">
        <v>377</v>
      </c>
      <c r="U9" s="53" t="s">
        <v>378</v>
      </c>
      <c r="W9" s="62"/>
      <c r="Y9" s="53" t="s">
        <v>379</v>
      </c>
    </row>
    <row r="10" spans="1:25" x14ac:dyDescent="0.2">
      <c r="A10" s="54">
        <v>6</v>
      </c>
      <c r="C10" s="53" t="s">
        <v>380</v>
      </c>
      <c r="D10" s="60" t="s">
        <v>381</v>
      </c>
      <c r="E10" s="53" t="s">
        <v>360</v>
      </c>
      <c r="F10" s="63"/>
      <c r="G10" s="58"/>
      <c r="H10" s="58" t="s">
        <v>382</v>
      </c>
      <c r="I10" s="53" t="s">
        <v>363</v>
      </c>
      <c r="J10" s="62"/>
      <c r="K10" s="53"/>
      <c r="L10" s="53" t="s">
        <v>361</v>
      </c>
      <c r="M10" s="53" t="s">
        <v>383</v>
      </c>
      <c r="N10" s="62"/>
      <c r="O10" s="53"/>
      <c r="P10" s="60" t="s">
        <v>384</v>
      </c>
      <c r="Q10" s="53" t="s">
        <v>354</v>
      </c>
      <c r="S10" s="53" t="s">
        <v>385</v>
      </c>
      <c r="T10" s="53" t="s">
        <v>386</v>
      </c>
      <c r="U10" s="53" t="s">
        <v>387</v>
      </c>
      <c r="W10" s="62"/>
      <c r="Y10" s="53" t="s">
        <v>338</v>
      </c>
    </row>
    <row r="11" spans="1:25" x14ac:dyDescent="0.2">
      <c r="A11" s="54">
        <v>7</v>
      </c>
      <c r="C11" s="60" t="s">
        <v>388</v>
      </c>
      <c r="E11" s="53" t="s">
        <v>379</v>
      </c>
      <c r="F11" s="63"/>
      <c r="G11" s="58"/>
      <c r="H11" s="57" t="s">
        <v>389</v>
      </c>
      <c r="I11" s="53" t="s">
        <v>374</v>
      </c>
      <c r="J11" s="62"/>
      <c r="K11" s="53"/>
      <c r="L11" s="53" t="s">
        <v>390</v>
      </c>
      <c r="M11" s="53" t="s">
        <v>391</v>
      </c>
      <c r="N11" s="62"/>
      <c r="O11" s="53"/>
      <c r="P11" s="53" t="s">
        <v>392</v>
      </c>
      <c r="Q11" s="53" t="s">
        <v>337</v>
      </c>
      <c r="S11" s="53" t="s">
        <v>393</v>
      </c>
      <c r="T11" s="53" t="s">
        <v>361</v>
      </c>
      <c r="U11" s="53" t="s">
        <v>394</v>
      </c>
      <c r="W11" s="62"/>
      <c r="Y11" s="53" t="s">
        <v>395</v>
      </c>
    </row>
    <row r="12" spans="1:25" x14ac:dyDescent="0.2">
      <c r="A12" s="54">
        <v>8</v>
      </c>
      <c r="E12" s="53" t="s">
        <v>338</v>
      </c>
      <c r="F12" s="63"/>
      <c r="G12" s="58"/>
      <c r="H12" s="57" t="s">
        <v>396</v>
      </c>
      <c r="I12" s="53" t="s">
        <v>397</v>
      </c>
      <c r="J12" s="62"/>
      <c r="K12" s="53"/>
      <c r="L12" s="53" t="s">
        <v>382</v>
      </c>
      <c r="M12" s="53" t="s">
        <v>397</v>
      </c>
      <c r="N12" s="62"/>
      <c r="O12" s="53"/>
      <c r="P12" s="60" t="s">
        <v>398</v>
      </c>
      <c r="Q12" s="53" t="s">
        <v>366</v>
      </c>
      <c r="T12" s="53" t="s">
        <v>399</v>
      </c>
      <c r="U12" s="53" t="s">
        <v>400</v>
      </c>
      <c r="W12" s="62"/>
      <c r="Y12" s="53" t="s">
        <v>401</v>
      </c>
    </row>
    <row r="13" spans="1:25" x14ac:dyDescent="0.2">
      <c r="A13" s="54">
        <v>9</v>
      </c>
      <c r="E13" s="53" t="s">
        <v>351</v>
      </c>
      <c r="F13" s="63"/>
      <c r="G13" s="58"/>
      <c r="H13" s="57" t="s">
        <v>402</v>
      </c>
      <c r="I13" s="53" t="s">
        <v>403</v>
      </c>
      <c r="J13" s="62"/>
      <c r="K13" s="53"/>
      <c r="L13" s="53" t="s">
        <v>404</v>
      </c>
      <c r="M13" s="53" t="s">
        <v>405</v>
      </c>
      <c r="Q13" s="53" t="s">
        <v>377</v>
      </c>
      <c r="T13" s="53" t="s">
        <v>406</v>
      </c>
      <c r="U13" s="53" t="s">
        <v>407</v>
      </c>
      <c r="Y13" s="53" t="s">
        <v>363</v>
      </c>
    </row>
    <row r="14" spans="1:25" x14ac:dyDescent="0.2">
      <c r="A14" s="54">
        <v>10</v>
      </c>
      <c r="E14" s="53" t="s">
        <v>395</v>
      </c>
      <c r="F14" s="62"/>
      <c r="G14" s="62"/>
      <c r="H14" s="62"/>
      <c r="I14" s="53" t="s">
        <v>408</v>
      </c>
      <c r="M14" s="53" t="s">
        <v>409</v>
      </c>
      <c r="Q14" s="53" t="s">
        <v>353</v>
      </c>
      <c r="T14" s="53" t="s">
        <v>410</v>
      </c>
      <c r="U14" s="53" t="s">
        <v>411</v>
      </c>
      <c r="Y14" s="53" t="s">
        <v>374</v>
      </c>
    </row>
    <row r="15" spans="1:25" x14ac:dyDescent="0.2">
      <c r="A15" s="54">
        <v>11</v>
      </c>
      <c r="E15" s="53" t="s">
        <v>401</v>
      </c>
      <c r="F15" s="62"/>
      <c r="G15" s="62"/>
      <c r="H15" s="62"/>
      <c r="I15" s="53" t="s">
        <v>409</v>
      </c>
      <c r="M15" s="53" t="s">
        <v>412</v>
      </c>
      <c r="Q15" s="53" t="s">
        <v>413</v>
      </c>
      <c r="U15" s="53" t="s">
        <v>414</v>
      </c>
      <c r="Y15" s="53" t="s">
        <v>383</v>
      </c>
    </row>
    <row r="16" spans="1:25" x14ac:dyDescent="0.2">
      <c r="A16" s="54">
        <v>12</v>
      </c>
      <c r="E16" s="53" t="s">
        <v>325</v>
      </c>
      <c r="F16" s="62"/>
      <c r="G16" s="62"/>
      <c r="H16" s="62"/>
      <c r="I16" s="53" t="s">
        <v>412</v>
      </c>
      <c r="M16" s="53" t="s">
        <v>415</v>
      </c>
      <c r="Q16" s="53" t="s">
        <v>416</v>
      </c>
      <c r="U16" s="53" t="s">
        <v>335</v>
      </c>
      <c r="Y16" s="53" t="s">
        <v>391</v>
      </c>
    </row>
    <row r="17" spans="1:25" x14ac:dyDescent="0.2">
      <c r="A17" s="54">
        <v>13</v>
      </c>
      <c r="E17" s="53" t="s">
        <v>374</v>
      </c>
      <c r="F17" s="62"/>
      <c r="G17" s="62"/>
      <c r="H17" s="62"/>
      <c r="I17" s="53" t="s">
        <v>415</v>
      </c>
      <c r="M17" s="53" t="s">
        <v>417</v>
      </c>
      <c r="Q17" s="53" t="s">
        <v>418</v>
      </c>
      <c r="U17" s="53" t="s">
        <v>348</v>
      </c>
      <c r="Y17" s="53" t="s">
        <v>397</v>
      </c>
    </row>
    <row r="18" spans="1:25" x14ac:dyDescent="0.2">
      <c r="A18" s="54">
        <v>14</v>
      </c>
      <c r="E18" s="53" t="s">
        <v>383</v>
      </c>
      <c r="I18" s="53" t="s">
        <v>419</v>
      </c>
      <c r="M18" s="53" t="s">
        <v>420</v>
      </c>
      <c r="Q18" s="53" t="s">
        <v>421</v>
      </c>
      <c r="U18" s="53" t="s">
        <v>360</v>
      </c>
      <c r="Y18" s="53" t="s">
        <v>405</v>
      </c>
    </row>
    <row r="19" spans="1:25" x14ac:dyDescent="0.2">
      <c r="A19" s="54">
        <v>15</v>
      </c>
      <c r="E19" s="53" t="s">
        <v>391</v>
      </c>
      <c r="I19" s="53" t="s">
        <v>422</v>
      </c>
      <c r="M19" s="53" t="s">
        <v>423</v>
      </c>
      <c r="Q19" s="53" t="s">
        <v>424</v>
      </c>
      <c r="U19" s="53" t="s">
        <v>379</v>
      </c>
      <c r="Y19" s="53" t="s">
        <v>403</v>
      </c>
    </row>
    <row r="20" spans="1:25" x14ac:dyDescent="0.2">
      <c r="A20" s="54">
        <v>16</v>
      </c>
      <c r="E20" s="53" t="s">
        <v>397</v>
      </c>
      <c r="M20" s="53" t="s">
        <v>425</v>
      </c>
      <c r="Q20" s="53" t="s">
        <v>426</v>
      </c>
      <c r="U20" s="53" t="s">
        <v>338</v>
      </c>
      <c r="Y20" s="53" t="s">
        <v>409</v>
      </c>
    </row>
    <row r="21" spans="1:25" x14ac:dyDescent="0.2">
      <c r="A21" s="54">
        <v>17</v>
      </c>
      <c r="E21" s="53" t="s">
        <v>405</v>
      </c>
      <c r="M21" s="53" t="s">
        <v>427</v>
      </c>
      <c r="Q21" s="53" t="s">
        <v>428</v>
      </c>
      <c r="U21" s="53" t="s">
        <v>351</v>
      </c>
      <c r="Y21" s="53" t="s">
        <v>412</v>
      </c>
    </row>
    <row r="22" spans="1:25" x14ac:dyDescent="0.2">
      <c r="A22" s="54">
        <v>18</v>
      </c>
      <c r="E22" s="53" t="s">
        <v>403</v>
      </c>
      <c r="M22" s="53" t="s">
        <v>429</v>
      </c>
      <c r="Q22" s="53" t="s">
        <v>430</v>
      </c>
      <c r="U22" s="53" t="s">
        <v>395</v>
      </c>
      <c r="Y22" s="53" t="s">
        <v>415</v>
      </c>
    </row>
    <row r="23" spans="1:25" x14ac:dyDescent="0.2">
      <c r="A23" s="54">
        <v>19</v>
      </c>
      <c r="E23" s="53" t="s">
        <v>409</v>
      </c>
      <c r="M23" s="53" t="s">
        <v>431</v>
      </c>
      <c r="Q23" s="53" t="s">
        <v>432</v>
      </c>
      <c r="U23" s="53" t="s">
        <v>401</v>
      </c>
      <c r="Y23" s="53" t="s">
        <v>341</v>
      </c>
    </row>
    <row r="24" spans="1:25" x14ac:dyDescent="0.2">
      <c r="A24" s="54">
        <v>20</v>
      </c>
      <c r="E24" s="53" t="s">
        <v>412</v>
      </c>
      <c r="M24" s="53" t="s">
        <v>433</v>
      </c>
      <c r="Q24" s="53" t="s">
        <v>434</v>
      </c>
      <c r="U24" s="53" t="s">
        <v>363</v>
      </c>
      <c r="Y24" s="53" t="s">
        <v>422</v>
      </c>
    </row>
    <row r="25" spans="1:25" x14ac:dyDescent="0.2">
      <c r="A25" s="54">
        <v>21</v>
      </c>
      <c r="E25" s="53" t="s">
        <v>415</v>
      </c>
      <c r="M25" s="53" t="s">
        <v>435</v>
      </c>
      <c r="Q25" s="53" t="s">
        <v>436</v>
      </c>
      <c r="U25" s="53" t="s">
        <v>437</v>
      </c>
      <c r="Y25" s="53" t="s">
        <v>438</v>
      </c>
    </row>
    <row r="26" spans="1:25" x14ac:dyDescent="0.2">
      <c r="A26" s="54">
        <v>22</v>
      </c>
      <c r="E26" s="53" t="s">
        <v>341</v>
      </c>
      <c r="M26" s="53" t="s">
        <v>413</v>
      </c>
      <c r="Q26" s="53" t="s">
        <v>439</v>
      </c>
      <c r="U26" s="53" t="s">
        <v>440</v>
      </c>
      <c r="Y26" s="53" t="s">
        <v>441</v>
      </c>
    </row>
    <row r="27" spans="1:25" x14ac:dyDescent="0.2">
      <c r="A27" s="54">
        <v>23</v>
      </c>
      <c r="E27" s="53" t="s">
        <v>422</v>
      </c>
      <c r="M27" s="53" t="s">
        <v>416</v>
      </c>
      <c r="Q27" s="53" t="s">
        <v>345</v>
      </c>
      <c r="U27" s="53" t="s">
        <v>442</v>
      </c>
      <c r="Y27" s="53" t="s">
        <v>443</v>
      </c>
    </row>
    <row r="28" spans="1:25" x14ac:dyDescent="0.2">
      <c r="A28" s="54">
        <v>24</v>
      </c>
      <c r="E28" s="53" t="s">
        <v>438</v>
      </c>
      <c r="M28" s="53" t="s">
        <v>444</v>
      </c>
      <c r="Q28" s="53" t="s">
        <v>317</v>
      </c>
      <c r="U28" s="53" t="s">
        <v>445</v>
      </c>
      <c r="Y28" s="53" t="s">
        <v>446</v>
      </c>
    </row>
    <row r="29" spans="1:25" x14ac:dyDescent="0.2">
      <c r="A29" s="54">
        <v>25</v>
      </c>
      <c r="E29" s="53" t="s">
        <v>441</v>
      </c>
      <c r="M29" s="53" t="s">
        <v>447</v>
      </c>
      <c r="Q29" s="53" t="s">
        <v>321</v>
      </c>
      <c r="U29" s="53" t="s">
        <v>448</v>
      </c>
      <c r="Y29" s="53" t="s">
        <v>336</v>
      </c>
    </row>
    <row r="30" spans="1:25" x14ac:dyDescent="0.2">
      <c r="A30" s="54">
        <v>26</v>
      </c>
      <c r="E30" s="53" t="s">
        <v>446</v>
      </c>
      <c r="M30" s="53" t="s">
        <v>418</v>
      </c>
      <c r="Q30" s="60" t="s">
        <v>449</v>
      </c>
      <c r="U30" s="53" t="s">
        <v>450</v>
      </c>
      <c r="Y30" s="53" t="s">
        <v>354</v>
      </c>
    </row>
    <row r="31" spans="1:25" x14ac:dyDescent="0.2">
      <c r="A31" s="54">
        <v>27</v>
      </c>
      <c r="E31" s="53" t="s">
        <v>451</v>
      </c>
      <c r="M31" s="53" t="s">
        <v>421</v>
      </c>
      <c r="Q31" s="53" t="s">
        <v>382</v>
      </c>
      <c r="U31" s="53" t="s">
        <v>374</v>
      </c>
      <c r="Y31" s="53" t="s">
        <v>337</v>
      </c>
    </row>
    <row r="32" spans="1:25" x14ac:dyDescent="0.2">
      <c r="A32" s="54">
        <v>28</v>
      </c>
      <c r="E32" s="53" t="s">
        <v>452</v>
      </c>
      <c r="M32" s="53" t="s">
        <v>453</v>
      </c>
      <c r="Q32" s="53" t="s">
        <v>404</v>
      </c>
      <c r="U32" s="53" t="s">
        <v>383</v>
      </c>
      <c r="Y32" s="53" t="s">
        <v>454</v>
      </c>
    </row>
    <row r="33" spans="1:25" x14ac:dyDescent="0.2">
      <c r="A33" s="54">
        <v>29</v>
      </c>
      <c r="E33" s="53" t="s">
        <v>455</v>
      </c>
      <c r="M33" s="53" t="s">
        <v>424</v>
      </c>
      <c r="U33" s="53" t="s">
        <v>391</v>
      </c>
      <c r="Y33" s="53" t="s">
        <v>366</v>
      </c>
    </row>
    <row r="34" spans="1:25" x14ac:dyDescent="0.2">
      <c r="A34" s="54">
        <v>30</v>
      </c>
      <c r="E34" s="53" t="s">
        <v>456</v>
      </c>
      <c r="M34" s="53" t="s">
        <v>457</v>
      </c>
      <c r="U34" s="53" t="s">
        <v>397</v>
      </c>
      <c r="Y34" s="53" t="s">
        <v>362</v>
      </c>
    </row>
    <row r="35" spans="1:25" x14ac:dyDescent="0.2">
      <c r="A35" s="54">
        <v>31</v>
      </c>
      <c r="E35" s="53" t="s">
        <v>458</v>
      </c>
      <c r="M35" s="53" t="s">
        <v>457</v>
      </c>
      <c r="U35" s="53" t="s">
        <v>405</v>
      </c>
      <c r="Y35" s="53" t="s">
        <v>377</v>
      </c>
    </row>
    <row r="36" spans="1:25" x14ac:dyDescent="0.2">
      <c r="A36" s="54">
        <v>32</v>
      </c>
      <c r="E36" s="53" t="s">
        <v>459</v>
      </c>
      <c r="M36" s="53" t="s">
        <v>460</v>
      </c>
      <c r="U36" s="53" t="s">
        <v>403</v>
      </c>
      <c r="Y36" s="53" t="s">
        <v>319</v>
      </c>
    </row>
    <row r="37" spans="1:25" x14ac:dyDescent="0.2">
      <c r="A37" s="54">
        <v>33</v>
      </c>
      <c r="E37" s="53" t="s">
        <v>461</v>
      </c>
      <c r="M37" s="53" t="s">
        <v>462</v>
      </c>
      <c r="U37" s="53" t="s">
        <v>463</v>
      </c>
      <c r="Y37" s="53" t="s">
        <v>314</v>
      </c>
    </row>
    <row r="38" spans="1:25" x14ac:dyDescent="0.2">
      <c r="A38" s="54">
        <v>34</v>
      </c>
      <c r="E38" s="53" t="s">
        <v>464</v>
      </c>
      <c r="M38" s="53" t="s">
        <v>426</v>
      </c>
      <c r="U38" s="53" t="s">
        <v>465</v>
      </c>
      <c r="Y38" s="53" t="s">
        <v>353</v>
      </c>
    </row>
    <row r="39" spans="1:25" x14ac:dyDescent="0.2">
      <c r="A39" s="54">
        <v>35</v>
      </c>
      <c r="E39" s="53" t="s">
        <v>466</v>
      </c>
      <c r="M39" s="53" t="s">
        <v>467</v>
      </c>
      <c r="U39" s="53" t="s">
        <v>468</v>
      </c>
      <c r="Y39" s="53" t="s">
        <v>420</v>
      </c>
    </row>
    <row r="40" spans="1:25" x14ac:dyDescent="0.2">
      <c r="A40" s="54">
        <v>36</v>
      </c>
      <c r="E40" s="53" t="s">
        <v>469</v>
      </c>
      <c r="M40" s="53" t="s">
        <v>470</v>
      </c>
      <c r="U40" s="53" t="s">
        <v>471</v>
      </c>
      <c r="Y40" s="53" t="s">
        <v>472</v>
      </c>
    </row>
    <row r="41" spans="1:25" x14ac:dyDescent="0.2">
      <c r="A41" s="54">
        <v>37</v>
      </c>
      <c r="E41" s="53" t="s">
        <v>473</v>
      </c>
      <c r="M41" s="53" t="s">
        <v>474</v>
      </c>
      <c r="U41" s="53" t="s">
        <v>475</v>
      </c>
      <c r="Y41" s="53" t="s">
        <v>476</v>
      </c>
    </row>
    <row r="42" spans="1:25" x14ac:dyDescent="0.2">
      <c r="A42" s="54">
        <v>38</v>
      </c>
      <c r="E42" s="53" t="s">
        <v>477</v>
      </c>
      <c r="M42" s="53" t="s">
        <v>478</v>
      </c>
      <c r="U42" s="53" t="s">
        <v>479</v>
      </c>
      <c r="Y42" s="53" t="s">
        <v>480</v>
      </c>
    </row>
    <row r="43" spans="1:25" x14ac:dyDescent="0.2">
      <c r="A43" s="54">
        <v>39</v>
      </c>
      <c r="E43" s="53" t="s">
        <v>481</v>
      </c>
      <c r="M43" s="53" t="s">
        <v>478</v>
      </c>
      <c r="U43" s="53" t="s">
        <v>482</v>
      </c>
      <c r="Y43" s="53" t="s">
        <v>423</v>
      </c>
    </row>
    <row r="44" spans="1:25" x14ac:dyDescent="0.2">
      <c r="A44" s="54">
        <v>40</v>
      </c>
      <c r="E44" s="53" t="s">
        <v>483</v>
      </c>
      <c r="M44" s="53" t="s">
        <v>484</v>
      </c>
      <c r="U44" s="53" t="s">
        <v>485</v>
      </c>
      <c r="Y44" s="53" t="s">
        <v>427</v>
      </c>
    </row>
    <row r="45" spans="1:25" x14ac:dyDescent="0.2">
      <c r="A45" s="54">
        <v>41</v>
      </c>
      <c r="E45" s="53" t="s">
        <v>486</v>
      </c>
      <c r="M45" s="53" t="s">
        <v>487</v>
      </c>
      <c r="U45" s="53" t="s">
        <v>488</v>
      </c>
      <c r="Y45" s="53" t="s">
        <v>324</v>
      </c>
    </row>
    <row r="46" spans="1:25" x14ac:dyDescent="0.2">
      <c r="A46" s="54">
        <v>42</v>
      </c>
      <c r="E46" s="53" t="s">
        <v>489</v>
      </c>
      <c r="M46" s="53" t="s">
        <v>428</v>
      </c>
      <c r="U46" s="53" t="s">
        <v>490</v>
      </c>
      <c r="Y46" s="53" t="s">
        <v>375</v>
      </c>
    </row>
    <row r="47" spans="1:25" x14ac:dyDescent="0.2">
      <c r="A47" s="54">
        <v>43</v>
      </c>
      <c r="E47" s="53" t="s">
        <v>491</v>
      </c>
      <c r="M47" s="53" t="s">
        <v>492</v>
      </c>
      <c r="U47" s="53" t="s">
        <v>493</v>
      </c>
      <c r="Y47" s="53" t="s">
        <v>386</v>
      </c>
    </row>
    <row r="48" spans="1:25" x14ac:dyDescent="0.2">
      <c r="A48" s="54">
        <v>44</v>
      </c>
      <c r="E48" s="53" t="s">
        <v>494</v>
      </c>
      <c r="M48" s="53" t="s">
        <v>495</v>
      </c>
      <c r="U48" s="53" t="s">
        <v>496</v>
      </c>
      <c r="Y48" s="53" t="s">
        <v>365</v>
      </c>
    </row>
    <row r="49" spans="1:25" x14ac:dyDescent="0.2">
      <c r="A49" s="54">
        <v>45</v>
      </c>
      <c r="E49" s="53" t="s">
        <v>497</v>
      </c>
      <c r="M49" s="53" t="s">
        <v>498</v>
      </c>
      <c r="U49" s="53" t="s">
        <v>499</v>
      </c>
      <c r="Y49" s="53" t="s">
        <v>316</v>
      </c>
    </row>
    <row r="50" spans="1:25" x14ac:dyDescent="0.2">
      <c r="A50" s="54">
        <v>46</v>
      </c>
      <c r="E50" s="53" t="s">
        <v>500</v>
      </c>
      <c r="M50" s="53" t="s">
        <v>501</v>
      </c>
      <c r="U50" s="53" t="s">
        <v>502</v>
      </c>
      <c r="Y50" s="53" t="s">
        <v>503</v>
      </c>
    </row>
    <row r="51" spans="1:25" x14ac:dyDescent="0.2">
      <c r="A51" s="54">
        <v>47</v>
      </c>
      <c r="E51" s="53" t="s">
        <v>504</v>
      </c>
      <c r="M51" s="53" t="s">
        <v>505</v>
      </c>
      <c r="U51" s="53" t="s">
        <v>420</v>
      </c>
      <c r="Y51" s="53" t="s">
        <v>345</v>
      </c>
    </row>
    <row r="52" spans="1:25" x14ac:dyDescent="0.2">
      <c r="A52" s="54">
        <v>48</v>
      </c>
      <c r="E52" s="53" t="s">
        <v>506</v>
      </c>
      <c r="M52" s="53" t="s">
        <v>507</v>
      </c>
      <c r="U52" s="53" t="s">
        <v>472</v>
      </c>
      <c r="Y52" s="53" t="s">
        <v>334</v>
      </c>
    </row>
    <row r="53" spans="1:25" x14ac:dyDescent="0.2">
      <c r="A53" s="54">
        <v>49</v>
      </c>
      <c r="E53" s="53" t="s">
        <v>508</v>
      </c>
      <c r="M53" s="53" t="s">
        <v>509</v>
      </c>
      <c r="U53" s="53" t="s">
        <v>476</v>
      </c>
      <c r="Y53" s="53" t="s">
        <v>352</v>
      </c>
    </row>
    <row r="54" spans="1:25" x14ac:dyDescent="0.2">
      <c r="A54" s="54">
        <v>50</v>
      </c>
      <c r="E54" s="53" t="s">
        <v>510</v>
      </c>
      <c r="M54" s="53" t="s">
        <v>511</v>
      </c>
      <c r="U54" s="53" t="s">
        <v>480</v>
      </c>
      <c r="Y54" s="53" t="s">
        <v>512</v>
      </c>
    </row>
    <row r="55" spans="1:25" x14ac:dyDescent="0.2">
      <c r="A55" s="54">
        <v>51</v>
      </c>
      <c r="E55" s="53" t="s">
        <v>337</v>
      </c>
      <c r="M55" s="53" t="s">
        <v>513</v>
      </c>
      <c r="U55" s="53" t="s">
        <v>423</v>
      </c>
      <c r="Y55" s="53" t="s">
        <v>321</v>
      </c>
    </row>
    <row r="56" spans="1:25" x14ac:dyDescent="0.2">
      <c r="A56" s="54">
        <v>52</v>
      </c>
      <c r="E56" s="53" t="s">
        <v>514</v>
      </c>
      <c r="M56" s="53" t="s">
        <v>515</v>
      </c>
      <c r="U56" s="53" t="s">
        <v>425</v>
      </c>
      <c r="Y56" s="53" t="s">
        <v>516</v>
      </c>
    </row>
    <row r="57" spans="1:25" x14ac:dyDescent="0.2">
      <c r="A57" s="54">
        <v>53</v>
      </c>
      <c r="E57" s="53" t="s">
        <v>517</v>
      </c>
      <c r="M57" s="53" t="s">
        <v>518</v>
      </c>
      <c r="U57" s="53" t="s">
        <v>427</v>
      </c>
      <c r="Y57" s="53" t="s">
        <v>382</v>
      </c>
    </row>
    <row r="58" spans="1:25" x14ac:dyDescent="0.2">
      <c r="A58" s="54">
        <v>54</v>
      </c>
      <c r="E58" s="53" t="s">
        <v>519</v>
      </c>
      <c r="M58" s="53" t="s">
        <v>520</v>
      </c>
      <c r="U58" s="53" t="s">
        <v>429</v>
      </c>
      <c r="Y58" s="53" t="s">
        <v>404</v>
      </c>
    </row>
    <row r="59" spans="1:25" x14ac:dyDescent="0.2">
      <c r="A59" s="54">
        <v>55</v>
      </c>
      <c r="E59" s="53" t="s">
        <v>521</v>
      </c>
      <c r="M59" s="53" t="s">
        <v>522</v>
      </c>
      <c r="U59" s="53" t="s">
        <v>523</v>
      </c>
    </row>
    <row r="60" spans="1:25" x14ac:dyDescent="0.2">
      <c r="A60" s="54">
        <v>56</v>
      </c>
      <c r="E60" s="53" t="s">
        <v>524</v>
      </c>
      <c r="M60" s="53" t="s">
        <v>525</v>
      </c>
      <c r="U60" s="53" t="s">
        <v>431</v>
      </c>
    </row>
    <row r="61" spans="1:25" x14ac:dyDescent="0.2">
      <c r="A61" s="54">
        <v>57</v>
      </c>
      <c r="E61" s="53" t="s">
        <v>526</v>
      </c>
      <c r="M61" s="53" t="s">
        <v>527</v>
      </c>
      <c r="U61" s="53" t="s">
        <v>528</v>
      </c>
    </row>
    <row r="62" spans="1:25" x14ac:dyDescent="0.2">
      <c r="A62" s="54">
        <v>58</v>
      </c>
      <c r="E62" s="53" t="s">
        <v>366</v>
      </c>
      <c r="M62" s="53" t="s">
        <v>529</v>
      </c>
      <c r="U62" s="53" t="s">
        <v>345</v>
      </c>
    </row>
    <row r="63" spans="1:25" x14ac:dyDescent="0.2">
      <c r="A63" s="54">
        <v>59</v>
      </c>
      <c r="E63" s="53" t="s">
        <v>362</v>
      </c>
      <c r="M63" s="53" t="s">
        <v>530</v>
      </c>
      <c r="U63" s="53" t="s">
        <v>531</v>
      </c>
    </row>
    <row r="64" spans="1:25" x14ac:dyDescent="0.2">
      <c r="A64" s="54">
        <v>60</v>
      </c>
      <c r="E64" s="53" t="s">
        <v>377</v>
      </c>
      <c r="M64" s="53" t="s">
        <v>532</v>
      </c>
      <c r="U64" s="53" t="s">
        <v>533</v>
      </c>
    </row>
    <row r="65" spans="1:21" x14ac:dyDescent="0.2">
      <c r="A65" s="54">
        <v>61</v>
      </c>
      <c r="E65" s="53" t="s">
        <v>319</v>
      </c>
      <c r="M65" s="53" t="s">
        <v>534</v>
      </c>
      <c r="U65" s="53" t="s">
        <v>535</v>
      </c>
    </row>
    <row r="66" spans="1:21" x14ac:dyDescent="0.2">
      <c r="A66" s="54">
        <v>62</v>
      </c>
      <c r="E66" s="53" t="s">
        <v>353</v>
      </c>
      <c r="M66" s="53" t="s">
        <v>536</v>
      </c>
      <c r="U66" s="53" t="s">
        <v>537</v>
      </c>
    </row>
    <row r="67" spans="1:21" x14ac:dyDescent="0.2">
      <c r="A67" s="54">
        <v>63</v>
      </c>
      <c r="E67" s="53" t="s">
        <v>324</v>
      </c>
      <c r="M67" s="53" t="s">
        <v>538</v>
      </c>
      <c r="U67" s="53" t="s">
        <v>539</v>
      </c>
    </row>
    <row r="68" spans="1:21" x14ac:dyDescent="0.2">
      <c r="A68" s="54">
        <v>64</v>
      </c>
      <c r="E68" s="53" t="s">
        <v>540</v>
      </c>
      <c r="M68" s="53" t="s">
        <v>541</v>
      </c>
      <c r="U68" s="53" t="s">
        <v>542</v>
      </c>
    </row>
    <row r="69" spans="1:21" x14ac:dyDescent="0.2">
      <c r="A69" s="54">
        <v>65</v>
      </c>
      <c r="E69" s="53" t="s">
        <v>345</v>
      </c>
      <c r="M69" s="53" t="s">
        <v>543</v>
      </c>
      <c r="U69" s="53" t="s">
        <v>544</v>
      </c>
    </row>
    <row r="70" spans="1:21" x14ac:dyDescent="0.2">
      <c r="A70" s="54">
        <v>66</v>
      </c>
      <c r="E70" s="53" t="s">
        <v>334</v>
      </c>
      <c r="M70" s="53" t="s">
        <v>545</v>
      </c>
      <c r="U70" s="53" t="s">
        <v>546</v>
      </c>
    </row>
    <row r="71" spans="1:21" x14ac:dyDescent="0.2">
      <c r="A71" s="54">
        <v>67</v>
      </c>
      <c r="E71" s="53" t="s">
        <v>333</v>
      </c>
      <c r="M71" s="53" t="s">
        <v>547</v>
      </c>
      <c r="U71" s="53" t="s">
        <v>548</v>
      </c>
    </row>
    <row r="72" spans="1:21" x14ac:dyDescent="0.2">
      <c r="A72" s="54">
        <v>68</v>
      </c>
      <c r="E72" s="53" t="s">
        <v>392</v>
      </c>
      <c r="M72" s="53" t="s">
        <v>549</v>
      </c>
      <c r="U72" s="53" t="s">
        <v>550</v>
      </c>
    </row>
    <row r="73" spans="1:21" x14ac:dyDescent="0.2">
      <c r="A73" s="54">
        <v>69</v>
      </c>
      <c r="E73" s="53" t="s">
        <v>349</v>
      </c>
      <c r="M73" s="53" t="s">
        <v>551</v>
      </c>
      <c r="U73" s="53" t="s">
        <v>552</v>
      </c>
    </row>
    <row r="74" spans="1:21" x14ac:dyDescent="0.2">
      <c r="A74" s="54">
        <v>70</v>
      </c>
      <c r="E74" s="53" t="s">
        <v>361</v>
      </c>
      <c r="M74" s="53" t="s">
        <v>553</v>
      </c>
      <c r="U74" s="53" t="s">
        <v>554</v>
      </c>
    </row>
    <row r="75" spans="1:21" x14ac:dyDescent="0.2">
      <c r="A75" s="54">
        <v>71</v>
      </c>
      <c r="E75" s="53" t="s">
        <v>555</v>
      </c>
      <c r="M75" s="53" t="s">
        <v>556</v>
      </c>
      <c r="U75" s="53" t="s">
        <v>557</v>
      </c>
    </row>
    <row r="76" spans="1:21" x14ac:dyDescent="0.2">
      <c r="A76" s="54">
        <v>72</v>
      </c>
      <c r="E76" s="53" t="s">
        <v>558</v>
      </c>
      <c r="M76" s="53" t="s">
        <v>559</v>
      </c>
      <c r="U76" s="53" t="s">
        <v>560</v>
      </c>
    </row>
    <row r="77" spans="1:21" x14ac:dyDescent="0.2">
      <c r="A77" s="54">
        <v>73</v>
      </c>
      <c r="E77" s="53" t="s">
        <v>561</v>
      </c>
      <c r="M77" s="53" t="s">
        <v>559</v>
      </c>
      <c r="U77" s="53" t="s">
        <v>562</v>
      </c>
    </row>
    <row r="78" spans="1:21" x14ac:dyDescent="0.2">
      <c r="A78" s="54">
        <v>74</v>
      </c>
      <c r="E78" s="53" t="s">
        <v>317</v>
      </c>
      <c r="M78" s="53" t="s">
        <v>563</v>
      </c>
      <c r="U78" s="53" t="s">
        <v>564</v>
      </c>
    </row>
    <row r="79" spans="1:21" x14ac:dyDescent="0.2">
      <c r="A79" s="54">
        <v>75</v>
      </c>
      <c r="E79" s="53" t="s">
        <v>565</v>
      </c>
      <c r="M79" s="53" t="s">
        <v>566</v>
      </c>
      <c r="U79" s="53" t="s">
        <v>567</v>
      </c>
    </row>
    <row r="80" spans="1:21" x14ac:dyDescent="0.2">
      <c r="A80" s="54">
        <v>76</v>
      </c>
      <c r="E80" s="53" t="s">
        <v>385</v>
      </c>
      <c r="U80" s="53" t="s">
        <v>568</v>
      </c>
    </row>
    <row r="81" spans="1:21" x14ac:dyDescent="0.2">
      <c r="A81" s="54">
        <v>77</v>
      </c>
      <c r="E81" s="53" t="s">
        <v>399</v>
      </c>
      <c r="U81" s="53" t="s">
        <v>569</v>
      </c>
    </row>
    <row r="82" spans="1:21" x14ac:dyDescent="0.2">
      <c r="A82" s="54">
        <v>78</v>
      </c>
      <c r="E82" s="53" t="s">
        <v>370</v>
      </c>
      <c r="U82" s="53" t="s">
        <v>570</v>
      </c>
    </row>
    <row r="83" spans="1:21" x14ac:dyDescent="0.2">
      <c r="A83" s="54">
        <v>79</v>
      </c>
      <c r="E83" s="53" t="s">
        <v>339</v>
      </c>
      <c r="U83" s="53" t="s">
        <v>571</v>
      </c>
    </row>
    <row r="84" spans="1:21" x14ac:dyDescent="0.2">
      <c r="A84" s="54">
        <v>80</v>
      </c>
      <c r="E84" s="53" t="s">
        <v>393</v>
      </c>
      <c r="U84" s="53" t="s">
        <v>572</v>
      </c>
    </row>
    <row r="85" spans="1:21" x14ac:dyDescent="0.2">
      <c r="A85" s="54">
        <v>81</v>
      </c>
      <c r="E85" s="53" t="s">
        <v>406</v>
      </c>
      <c r="U85" s="53" t="s">
        <v>573</v>
      </c>
    </row>
    <row r="86" spans="1:21" x14ac:dyDescent="0.2">
      <c r="A86" s="54">
        <v>82</v>
      </c>
      <c r="E86" s="53" t="s">
        <v>574</v>
      </c>
      <c r="U86" s="53" t="s">
        <v>575</v>
      </c>
    </row>
    <row r="87" spans="1:21" x14ac:dyDescent="0.2">
      <c r="A87" s="54">
        <v>83</v>
      </c>
      <c r="E87" s="53" t="s">
        <v>352</v>
      </c>
      <c r="U87" s="53" t="s">
        <v>576</v>
      </c>
    </row>
    <row r="88" spans="1:21" x14ac:dyDescent="0.2">
      <c r="A88" s="54">
        <v>84</v>
      </c>
      <c r="E88" s="53" t="s">
        <v>577</v>
      </c>
      <c r="U88" s="53" t="s">
        <v>578</v>
      </c>
    </row>
    <row r="89" spans="1:21" x14ac:dyDescent="0.2">
      <c r="A89" s="54">
        <v>85</v>
      </c>
      <c r="E89" s="53" t="s">
        <v>358</v>
      </c>
      <c r="U89" s="53" t="s">
        <v>579</v>
      </c>
    </row>
    <row r="90" spans="1:21" x14ac:dyDescent="0.2">
      <c r="A90" s="54">
        <v>86</v>
      </c>
      <c r="E90" s="53" t="s">
        <v>380</v>
      </c>
      <c r="U90" s="53" t="s">
        <v>580</v>
      </c>
    </row>
    <row r="91" spans="1:21" x14ac:dyDescent="0.2">
      <c r="A91" s="54">
        <v>87</v>
      </c>
      <c r="E91" s="53" t="s">
        <v>344</v>
      </c>
      <c r="U91" s="53" t="s">
        <v>581</v>
      </c>
    </row>
    <row r="92" spans="1:21" x14ac:dyDescent="0.2">
      <c r="A92" s="54">
        <v>88</v>
      </c>
      <c r="E92" s="53" t="s">
        <v>390</v>
      </c>
      <c r="U92" s="53" t="s">
        <v>582</v>
      </c>
    </row>
    <row r="93" spans="1:21" x14ac:dyDescent="0.2">
      <c r="A93" s="54">
        <v>89</v>
      </c>
      <c r="E93" s="53" t="s">
        <v>371</v>
      </c>
      <c r="U93" s="53" t="s">
        <v>583</v>
      </c>
    </row>
    <row r="94" spans="1:21" x14ac:dyDescent="0.2">
      <c r="A94" s="54">
        <v>90</v>
      </c>
      <c r="E94" s="53" t="s">
        <v>356</v>
      </c>
    </row>
    <row r="95" spans="1:21" x14ac:dyDescent="0.2">
      <c r="A95" s="54">
        <v>91</v>
      </c>
      <c r="E95" s="53" t="s">
        <v>584</v>
      </c>
    </row>
    <row r="96" spans="1:21" x14ac:dyDescent="0.2">
      <c r="A96" s="54">
        <v>92</v>
      </c>
      <c r="E96" s="53" t="s">
        <v>585</v>
      </c>
    </row>
    <row r="97" spans="1:5" x14ac:dyDescent="0.2">
      <c r="A97" s="54">
        <v>93</v>
      </c>
      <c r="E97" s="53" t="s">
        <v>512</v>
      </c>
    </row>
    <row r="98" spans="1:5" x14ac:dyDescent="0.2">
      <c r="A98" s="54">
        <v>94</v>
      </c>
      <c r="E98" s="53" t="s">
        <v>586</v>
      </c>
    </row>
    <row r="99" spans="1:5" x14ac:dyDescent="0.2">
      <c r="A99" s="54">
        <v>95</v>
      </c>
      <c r="E99" s="53" t="s">
        <v>587</v>
      </c>
    </row>
    <row r="100" spans="1:5" x14ac:dyDescent="0.2">
      <c r="A100" s="54">
        <v>96</v>
      </c>
      <c r="E100" s="53" t="s">
        <v>588</v>
      </c>
    </row>
    <row r="101" spans="1:5" x14ac:dyDescent="0.2">
      <c r="A101" s="54">
        <v>97</v>
      </c>
      <c r="E101" s="53" t="s">
        <v>589</v>
      </c>
    </row>
    <row r="102" spans="1:5" x14ac:dyDescent="0.2">
      <c r="A102" s="54">
        <v>98</v>
      </c>
      <c r="E102" s="53" t="s">
        <v>590</v>
      </c>
    </row>
    <row r="103" spans="1:5" x14ac:dyDescent="0.2">
      <c r="A103" s="54">
        <v>99</v>
      </c>
      <c r="E103" s="53" t="s">
        <v>591</v>
      </c>
    </row>
    <row r="104" spans="1:5" x14ac:dyDescent="0.2">
      <c r="A104" s="54">
        <v>100</v>
      </c>
      <c r="E104" s="53" t="s">
        <v>592</v>
      </c>
    </row>
    <row r="105" spans="1:5" x14ac:dyDescent="0.2">
      <c r="A105" s="54">
        <v>101</v>
      </c>
      <c r="E105" s="53" t="s">
        <v>593</v>
      </c>
    </row>
    <row r="106" spans="1:5" x14ac:dyDescent="0.2">
      <c r="A106" s="54">
        <v>102</v>
      </c>
      <c r="E106" s="53" t="s">
        <v>594</v>
      </c>
    </row>
    <row r="107" spans="1:5" x14ac:dyDescent="0.2">
      <c r="A107" s="54">
        <v>103</v>
      </c>
      <c r="E107" s="53" t="s">
        <v>321</v>
      </c>
    </row>
    <row r="108" spans="1:5" x14ac:dyDescent="0.2">
      <c r="A108" s="54">
        <v>104</v>
      </c>
      <c r="E108" s="53" t="s">
        <v>595</v>
      </c>
    </row>
    <row r="109" spans="1:5" x14ac:dyDescent="0.2">
      <c r="A109" s="54">
        <v>105</v>
      </c>
      <c r="E109" s="53" t="s">
        <v>596</v>
      </c>
    </row>
    <row r="110" spans="1:5" x14ac:dyDescent="0.2">
      <c r="A110" s="54">
        <v>106</v>
      </c>
      <c r="E110" s="53" t="s">
        <v>597</v>
      </c>
    </row>
    <row r="111" spans="1:5" x14ac:dyDescent="0.2">
      <c r="A111" s="54">
        <v>107</v>
      </c>
      <c r="E111" s="53" t="s">
        <v>598</v>
      </c>
    </row>
    <row r="112" spans="1:5" x14ac:dyDescent="0.2">
      <c r="A112" s="54">
        <v>108</v>
      </c>
      <c r="E112" s="53" t="s">
        <v>599</v>
      </c>
    </row>
    <row r="113" spans="1:5" x14ac:dyDescent="0.2">
      <c r="A113" s="54">
        <v>109</v>
      </c>
      <c r="E113" s="53" t="s">
        <v>600</v>
      </c>
    </row>
    <row r="114" spans="1:5" x14ac:dyDescent="0.2">
      <c r="A114" s="54">
        <v>110</v>
      </c>
      <c r="E114" s="53" t="s">
        <v>601</v>
      </c>
    </row>
    <row r="115" spans="1:5" x14ac:dyDescent="0.2">
      <c r="A115" s="54">
        <v>111</v>
      </c>
      <c r="E115" s="53" t="s">
        <v>602</v>
      </c>
    </row>
    <row r="116" spans="1:5" x14ac:dyDescent="0.2">
      <c r="A116" s="54">
        <v>112</v>
      </c>
      <c r="E116" s="53" t="s">
        <v>603</v>
      </c>
    </row>
    <row r="117" spans="1:5" x14ac:dyDescent="0.2">
      <c r="A117" s="54">
        <v>113</v>
      </c>
      <c r="E117" s="53" t="s">
        <v>382</v>
      </c>
    </row>
    <row r="118" spans="1:5" x14ac:dyDescent="0.2">
      <c r="A118" s="54">
        <v>114</v>
      </c>
      <c r="E118" s="53" t="s">
        <v>604</v>
      </c>
    </row>
    <row r="119" spans="1:5" x14ac:dyDescent="0.2">
      <c r="A119" s="54">
        <v>115</v>
      </c>
      <c r="E119" s="53" t="s">
        <v>605</v>
      </c>
    </row>
    <row r="120" spans="1:5" x14ac:dyDescent="0.2">
      <c r="A120" s="54">
        <v>116</v>
      </c>
      <c r="E120" s="53" t="s">
        <v>606</v>
      </c>
    </row>
    <row r="121" spans="1:5" x14ac:dyDescent="0.2">
      <c r="A121" s="54">
        <v>117</v>
      </c>
      <c r="E121" s="53" t="s">
        <v>607</v>
      </c>
    </row>
    <row r="122" spans="1:5" x14ac:dyDescent="0.2">
      <c r="A122" s="54">
        <v>118</v>
      </c>
      <c r="E122" s="53" t="s">
        <v>608</v>
      </c>
    </row>
    <row r="123" spans="1:5" x14ac:dyDescent="0.2">
      <c r="A123" s="54">
        <v>119</v>
      </c>
      <c r="E123" s="53" t="s">
        <v>609</v>
      </c>
    </row>
    <row r="124" spans="1:5" x14ac:dyDescent="0.2">
      <c r="A124" s="54">
        <v>120</v>
      </c>
      <c r="E124" s="53" t="s">
        <v>610</v>
      </c>
    </row>
    <row r="125" spans="1:5" x14ac:dyDescent="0.2">
      <c r="A125" s="54">
        <v>121</v>
      </c>
      <c r="E125" s="53" t="s">
        <v>611</v>
      </c>
    </row>
    <row r="126" spans="1:5" x14ac:dyDescent="0.2">
      <c r="A126" s="54">
        <v>122</v>
      </c>
      <c r="E126" s="53" t="s">
        <v>612</v>
      </c>
    </row>
    <row r="127" spans="1:5" x14ac:dyDescent="0.2">
      <c r="A127" s="54">
        <v>123</v>
      </c>
      <c r="E127" s="53" t="s">
        <v>404</v>
      </c>
    </row>
    <row r="128" spans="1:5" x14ac:dyDescent="0.2">
      <c r="A128" s="54">
        <v>124</v>
      </c>
      <c r="E128" s="53" t="s">
        <v>613</v>
      </c>
    </row>
    <row r="129" spans="1:5" x14ac:dyDescent="0.2">
      <c r="A129" s="54">
        <v>125</v>
      </c>
      <c r="E129" s="53" t="s">
        <v>614</v>
      </c>
    </row>
    <row r="130" spans="1:5" x14ac:dyDescent="0.2">
      <c r="A130" s="54">
        <v>126</v>
      </c>
      <c r="E130" s="53" t="s">
        <v>615</v>
      </c>
    </row>
    <row r="131" spans="1:5" x14ac:dyDescent="0.2">
      <c r="A131" s="54">
        <v>127</v>
      </c>
      <c r="E131" s="53" t="s">
        <v>616</v>
      </c>
    </row>
    <row r="132" spans="1:5" x14ac:dyDescent="0.2">
      <c r="A132" s="54">
        <v>128</v>
      </c>
      <c r="E132" s="53" t="s">
        <v>617</v>
      </c>
    </row>
    <row r="133" spans="1:5" x14ac:dyDescent="0.2">
      <c r="A133" s="54">
        <v>129</v>
      </c>
      <c r="E133" s="53" t="s">
        <v>618</v>
      </c>
    </row>
    <row r="134" spans="1:5" x14ac:dyDescent="0.2">
      <c r="A134" s="54">
        <v>130</v>
      </c>
      <c r="E134" s="53" t="s">
        <v>619</v>
      </c>
    </row>
    <row r="135" spans="1:5" x14ac:dyDescent="0.2">
      <c r="A135" s="54">
        <v>131</v>
      </c>
      <c r="E135" s="53" t="s">
        <v>620</v>
      </c>
    </row>
    <row r="136" spans="1:5" x14ac:dyDescent="0.2">
      <c r="A136" s="54">
        <v>132</v>
      </c>
      <c r="E136" s="53" t="s">
        <v>621</v>
      </c>
    </row>
    <row r="137" spans="1:5" x14ac:dyDescent="0.2">
      <c r="A137" s="54">
        <v>133</v>
      </c>
      <c r="E137" s="53" t="s">
        <v>622</v>
      </c>
    </row>
    <row r="138" spans="1:5" x14ac:dyDescent="0.2">
      <c r="A138" s="54">
        <v>134</v>
      </c>
      <c r="E138" s="53" t="s">
        <v>623</v>
      </c>
    </row>
  </sheetData>
  <mergeCells count="6">
    <mergeCell ref="V3:Y3"/>
    <mergeCell ref="B3:E3"/>
    <mergeCell ref="F3:I3"/>
    <mergeCell ref="J3:M3"/>
    <mergeCell ref="N3:Q3"/>
    <mergeCell ref="R3:U3"/>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Feuilles de calcul</vt:lpstr>
      </vt:variant>
      <vt:variant>
        <vt:i4>7</vt:i4>
      </vt:variant>
      <vt:variant>
        <vt:lpstr>Plages nommées</vt:lpstr>
      </vt:variant>
      <vt:variant>
        <vt:i4>49</vt:i4>
      </vt:variant>
    </vt:vector>
  </HeadingPairs>
  <TitlesOfParts>
    <vt:vector size="56" baseType="lpstr">
      <vt:lpstr>Canevas8ROUTES</vt:lpstr>
      <vt:lpstr>RAPPORT TP 16-11-2020</vt:lpstr>
      <vt:lpstr>Feuil1</vt:lpstr>
      <vt:lpstr>Districts</vt:lpstr>
      <vt:lpstr>Metadonnées</vt:lpstr>
      <vt:lpstr>Liste</vt:lpstr>
      <vt:lpstr>Classmt Routes par Faritany</vt:lpstr>
      <vt:lpstr>Alaotra_Mangoro</vt:lpstr>
      <vt:lpstr>Amoron_i_Mania</vt:lpstr>
      <vt:lpstr>Analamanga</vt:lpstr>
      <vt:lpstr>Analanjirofo</vt:lpstr>
      <vt:lpstr>Androy</vt:lpstr>
      <vt:lpstr>Anosy</vt:lpstr>
      <vt:lpstr>Antananarivo</vt:lpstr>
      <vt:lpstr>Antsiranana</vt:lpstr>
      <vt:lpstr>Atsimo_Andrefana</vt:lpstr>
      <vt:lpstr>Atsimo_Atsinanana</vt:lpstr>
      <vt:lpstr>Atsinanana</vt:lpstr>
      <vt:lpstr>Betsiboka</vt:lpstr>
      <vt:lpstr>Boeny</vt:lpstr>
      <vt:lpstr>Bongolava</vt:lpstr>
      <vt:lpstr>Catégorie_travaux</vt:lpstr>
      <vt:lpstr>Classe</vt:lpstr>
      <vt:lpstr>Diana</vt:lpstr>
      <vt:lpstr>Entretien_Courant</vt:lpstr>
      <vt:lpstr>Entretien_Périodique</vt:lpstr>
      <vt:lpstr>Faritany</vt:lpstr>
      <vt:lpstr>Fianarantsoa</vt:lpstr>
      <vt:lpstr>Financement</vt:lpstr>
      <vt:lpstr>Grands_Travaux</vt:lpstr>
      <vt:lpstr>GrandsTravaux</vt:lpstr>
      <vt:lpstr>Haute_Matsiatra</vt:lpstr>
      <vt:lpstr>Identification</vt:lpstr>
      <vt:lpstr>Ihorombe</vt:lpstr>
      <vt:lpstr>Itasy</vt:lpstr>
      <vt:lpstr>Liste_District</vt:lpstr>
      <vt:lpstr>Mahajanga</vt:lpstr>
      <vt:lpstr>Melaky</vt:lpstr>
      <vt:lpstr>Menabe</vt:lpstr>
      <vt:lpstr>Sava</vt:lpstr>
      <vt:lpstr>Situation</vt:lpstr>
      <vt:lpstr>Sofia</vt:lpstr>
      <vt:lpstr>TEA</vt:lpstr>
      <vt:lpstr>TEA_TES</vt:lpstr>
      <vt:lpstr>TER</vt:lpstr>
      <vt:lpstr>TER_TEA</vt:lpstr>
      <vt:lpstr>TER_TEA_TES</vt:lpstr>
      <vt:lpstr>TER_TES</vt:lpstr>
      <vt:lpstr>TES</vt:lpstr>
      <vt:lpstr>Toamasina</vt:lpstr>
      <vt:lpstr>Toliary</vt:lpstr>
      <vt:lpstr>Travaux</vt:lpstr>
      <vt:lpstr>Travaux_D_urgence</vt:lpstr>
      <vt:lpstr>Type_surface</vt:lpstr>
      <vt:lpstr>Vakinankaratra</vt:lpstr>
      <vt:lpstr>Vatovavy_Fitovinany</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Naivo-DPSE</cp:lastModifiedBy>
  <cp:lastPrinted>2017-05-08T10:22:08Z</cp:lastPrinted>
  <dcterms:created xsi:type="dcterms:W3CDTF">2016-10-06T18:54:39Z</dcterms:created>
  <dcterms:modified xsi:type="dcterms:W3CDTF">2021-10-26T13:22:16Z</dcterms:modified>
</cp:coreProperties>
</file>